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Archs. Personales (desde jul.2017)\AGWK\02 WK Latam Análisis organizacionales\Taller 2 Plan de Acción 13ene21\"/>
    </mc:Choice>
  </mc:AlternateContent>
  <xr:revisionPtr revIDLastSave="0" documentId="13_ncr:1_{414C1BB6-1303-430F-8092-912D03987DB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solidado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h2TAlV9GiYKSCKJsh11rNWx4hdNw=="/>
    </ext>
  </extLst>
</workbook>
</file>

<file path=xl/calcChain.xml><?xml version="1.0" encoding="utf-8"?>
<calcChain xmlns="http://schemas.openxmlformats.org/spreadsheetml/2006/main">
  <c r="E2" i="11" l="1"/>
  <c r="D57" i="12"/>
  <c r="C57" i="12"/>
  <c r="D56" i="12"/>
  <c r="C56" i="12"/>
  <c r="D55" i="12"/>
  <c r="C55" i="12"/>
  <c r="D54" i="12"/>
  <c r="C54" i="12"/>
  <c r="D53" i="12"/>
  <c r="C53" i="12"/>
  <c r="D52" i="12"/>
  <c r="C52" i="12"/>
  <c r="D51" i="12"/>
  <c r="C51" i="12"/>
  <c r="D50" i="12"/>
  <c r="C50" i="12"/>
  <c r="D49" i="12"/>
  <c r="C49" i="12"/>
  <c r="D48" i="12"/>
  <c r="C48" i="12"/>
  <c r="E47" i="12" s="1"/>
  <c r="D46" i="12"/>
  <c r="C46" i="12"/>
  <c r="D45" i="12"/>
  <c r="C45" i="12"/>
  <c r="D44" i="12"/>
  <c r="C44" i="12"/>
  <c r="D43" i="12"/>
  <c r="C43" i="12"/>
  <c r="E42" i="12" s="1"/>
  <c r="D41" i="12"/>
  <c r="C41" i="12"/>
  <c r="D40" i="12"/>
  <c r="C40" i="12"/>
  <c r="D39" i="12"/>
  <c r="C39" i="12"/>
  <c r="D38" i="12"/>
  <c r="C38" i="12"/>
  <c r="E37" i="12" s="1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9" i="12"/>
  <c r="F28" i="12" s="1"/>
  <c r="C29" i="12"/>
  <c r="D27" i="12"/>
  <c r="C27" i="12"/>
  <c r="D26" i="12"/>
  <c r="C26" i="12"/>
  <c r="D25" i="12"/>
  <c r="C25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6" i="12"/>
  <c r="D15" i="12"/>
  <c r="C15" i="12"/>
  <c r="D14" i="12"/>
  <c r="C14" i="12"/>
  <c r="D12" i="12"/>
  <c r="C12" i="12"/>
  <c r="D11" i="12"/>
  <c r="C11" i="12"/>
  <c r="D10" i="12"/>
  <c r="F9" i="12" s="1"/>
  <c r="C10" i="12"/>
  <c r="E9" i="12" s="1"/>
  <c r="D8" i="12"/>
  <c r="C8" i="12"/>
  <c r="D7" i="12"/>
  <c r="C7" i="12"/>
  <c r="D6" i="12"/>
  <c r="C6" i="12"/>
  <c r="D5" i="12"/>
  <c r="F4" i="12" s="1"/>
  <c r="C5" i="12"/>
  <c r="C3" i="12" s="1"/>
  <c r="E2" i="12" s="1"/>
  <c r="G9" i="12" l="1"/>
  <c r="H9" i="12"/>
  <c r="E17" i="12"/>
  <c r="F13" i="12"/>
  <c r="E28" i="12"/>
  <c r="E13" i="12"/>
  <c r="G13" i="12" s="1"/>
  <c r="F37" i="12"/>
  <c r="H37" i="12" s="1"/>
  <c r="F42" i="12"/>
  <c r="H42" i="12" s="1"/>
  <c r="F47" i="12"/>
  <c r="F17" i="12"/>
  <c r="E24" i="12"/>
  <c r="F24" i="12"/>
  <c r="H24" i="12" s="1"/>
  <c r="D3" i="12"/>
  <c r="E4" i="12"/>
  <c r="G4" i="12" s="1"/>
  <c r="D2" i="11"/>
  <c r="C2" i="11"/>
  <c r="H17" i="12" l="1"/>
  <c r="G37" i="12"/>
  <c r="H4" i="12"/>
  <c r="H28" i="12"/>
  <c r="G28" i="12"/>
  <c r="H13" i="12"/>
  <c r="G24" i="12"/>
  <c r="G17" i="12"/>
  <c r="H47" i="12"/>
  <c r="G47" i="12"/>
  <c r="G42" i="12"/>
  <c r="D2" i="10"/>
  <c r="C2" i="10"/>
  <c r="E2" i="10" s="1"/>
  <c r="D2" i="9" l="1"/>
  <c r="C2" i="9"/>
  <c r="E2" i="9" s="1"/>
  <c r="D2" i="8" l="1"/>
  <c r="C2" i="8"/>
  <c r="E2" i="8" s="1"/>
  <c r="D2" i="7" l="1"/>
  <c r="C2" i="7"/>
  <c r="E2" i="7" s="1"/>
  <c r="D2" i="6" l="1"/>
  <c r="C2" i="6"/>
  <c r="E2" i="6" s="1"/>
  <c r="D2" i="5"/>
  <c r="C2" i="5"/>
  <c r="E2" i="5" s="1"/>
  <c r="D2" i="4" l="1"/>
  <c r="C2" i="4"/>
  <c r="E2" i="4" s="1"/>
  <c r="E2" i="3" l="1"/>
  <c r="D2" i="3"/>
  <c r="C2" i="3"/>
  <c r="D2" i="2" l="1"/>
  <c r="C2" i="2"/>
  <c r="E2" i="2" s="1"/>
  <c r="D2" i="1" l="1"/>
  <c r="C2" i="1"/>
  <c r="E2" i="1" s="1"/>
</calcChain>
</file>

<file path=xl/sharedStrings.xml><?xml version="1.0" encoding="utf-8"?>
<sst xmlns="http://schemas.openxmlformats.org/spreadsheetml/2006/main" count="1479" uniqueCount="106">
  <si>
    <t>AUTOEVALUACIÓN DE LOS WATERKEEPERS LATAM</t>
  </si>
  <si>
    <t>RESULADOS:</t>
  </si>
  <si>
    <t>SI</t>
  </si>
  <si>
    <t>NO</t>
  </si>
  <si>
    <t>1. CUMPLIMIENTO DE ESTÁNDARES DE LA ALIANZA</t>
  </si>
  <si>
    <t>Estándares de calidad</t>
  </si>
  <si>
    <t>¿El cumplimiento de los estándares de calidad por parte de la organización es al menos del 50%?</t>
  </si>
  <si>
    <t>¿El Waterkeeper tiene un nivel de Inglés de al menos el 75%?</t>
  </si>
  <si>
    <t>¿El Waterkeeper está presente en al menos el 50% de las llamadas regionales?</t>
  </si>
  <si>
    <t>¿La organización está presente regularmente en las actividades que organiza la Alianza?</t>
  </si>
  <si>
    <t>2. ESTRATEGIA, VISIÓN Y PLAN</t>
  </si>
  <si>
    <t>¿La organización tiene definida su misión y visión?</t>
  </si>
  <si>
    <t xml:space="preserve">Plan estratégico </t>
  </si>
  <si>
    <t xml:space="preserve">¿La organización cuenta con un Plan Estratégico? </t>
  </si>
  <si>
    <t>Medición de progreso </t>
  </si>
  <si>
    <t xml:space="preserve">¿La organización aplica el Plan Estratégico? </t>
  </si>
  <si>
    <t>3. ADMINISTRACIÓN</t>
  </si>
  <si>
    <t xml:space="preserve">Estructura de la organización </t>
  </si>
  <si>
    <t xml:space="preserve">¿Cuenta la organización con una estructura interna clara? </t>
  </si>
  <si>
    <t xml:space="preserve">Políticas y procedimientos </t>
  </si>
  <si>
    <t xml:space="preserve">¿Existen reglamentos y políticas de acción? </t>
  </si>
  <si>
    <t>¿Cuenta con procedimientos internos?</t>
  </si>
  <si>
    <t>4. DESARROLLO DE RECURSOS</t>
  </si>
  <si>
    <t>Planificación financiera</t>
  </si>
  <si>
    <t>¿Ha definido la organización sus necesidades financieras?</t>
  </si>
  <si>
    <t xml:space="preserve">¿La organización tiene un plan de sustentabilidad financiera? </t>
  </si>
  <si>
    <t xml:space="preserve">¿La organización tiene un plan de captación de fondos? </t>
  </si>
  <si>
    <t xml:space="preserve">Diversificación de fuentes financieras </t>
  </si>
  <si>
    <t xml:space="preserve">¿La organización tiene más de una fuente de financiamiento habitual? </t>
  </si>
  <si>
    <t>Generación de ingresos no restringidos</t>
  </si>
  <si>
    <t>¿La organización genera ingresos propios?</t>
  </si>
  <si>
    <t xml:space="preserve">¿La organización registra y da seguimiento a los fondos? </t>
  </si>
  <si>
    <t>5. ADMINISTRACIÓN FINANCIERA</t>
  </si>
  <si>
    <t xml:space="preserve">Sistema de contabilidad </t>
  </si>
  <si>
    <t xml:space="preserve">¿La organización usa un sistema de contabilidad? </t>
  </si>
  <si>
    <t xml:space="preserve">Información financiera </t>
  </si>
  <si>
    <t>¿La organización produce informes (estados) financieros regularmente?</t>
  </si>
  <si>
    <t>¿El flujo de caja se calcula y se utiliza el cálculo para orientar las decisiones programáticas?</t>
  </si>
  <si>
    <t>6. CAPACIDAD PROGRAMÁTICA</t>
  </si>
  <si>
    <t>Diseño de programas/proyectos</t>
  </si>
  <si>
    <t>¿Los programas / proyectos están alineados con la orientación de la organización?</t>
  </si>
  <si>
    <t>¿Los programas / proyectos de la organización responden a las necesidades de la comunidad beneficiada?</t>
  </si>
  <si>
    <t>Dirección de Programas/Proyectos</t>
  </si>
  <si>
    <t>¿Los programas / proyectos de la organización crean y utilizan planes de trabajo?</t>
  </si>
  <si>
    <t>¿Los programas / proyectos de la organización miden sus gastos conforme a un presupuesto preestablecido?</t>
  </si>
  <si>
    <t>¿Los programas / proyectos de la organización preparan informes técnicos sobre el progreso?</t>
  </si>
  <si>
    <t>Monitoreo y evaluación de programas/proyectos</t>
  </si>
  <si>
    <t>¿Los programas / proyectos de la organización tienen planes de monitoreo e indicadores?</t>
  </si>
  <si>
    <t>¿La organización mide el impacto, la relevancia y la escala de sus programas / proyectos?</t>
  </si>
  <si>
    <t>¿La organización documenta los resultados y ajusta sus actividades para mejorar los resultados?</t>
  </si>
  <si>
    <t>7. CAPITAL HUMANO</t>
  </si>
  <si>
    <t>Procedimiento de contratación</t>
  </si>
  <si>
    <t xml:space="preserve">¿Existen descripciones de puestos (o tareas) para todo el personal? </t>
  </si>
  <si>
    <t xml:space="preserve">¿Las necesidades de personal se proyectan con base a la planificación de la organización? </t>
  </si>
  <si>
    <t>Desarrollo y orientación del personal</t>
  </si>
  <si>
    <t xml:space="preserve">¿La organización ofrece oportunidades para capacitación y desarrollo del personal? </t>
  </si>
  <si>
    <t>Evaluación del desempeño del personal</t>
  </si>
  <si>
    <t>¿Existe un proceso de evaluación de desempeño para el personal?</t>
  </si>
  <si>
    <t>8. GOBIERNO DE LA ORGANIZACIÓN</t>
  </si>
  <si>
    <t>Composición y efectividad de la Junta Directiva</t>
  </si>
  <si>
    <t>¿La Junta Directiva se reúne periódicamente?</t>
  </si>
  <si>
    <t>¿Los miembros de la Junta Directiva aportan tiempo, esfuerzo, dinero y/o orientación a la organización?</t>
  </si>
  <si>
    <r>
      <rPr>
        <sz val="11"/>
        <color rgb="FF000000"/>
        <rFont val="Calibri"/>
      </rPr>
      <t>¿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g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z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tos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m</t>
    </r>
    <r>
      <rPr>
        <sz val="11"/>
        <color rgb="FF000000"/>
        <rFont val="Calibri"/>
      </rPr>
      <t>b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?</t>
    </r>
  </si>
  <si>
    <t>Estatus legal</t>
  </si>
  <si>
    <t>¿La organización está debidamente legalizada?</t>
  </si>
  <si>
    <t>RELACIONES EXTERNAS</t>
  </si>
  <si>
    <t>Medios de comunicación y redes sociales</t>
  </si>
  <si>
    <t>¿La organización mantiene contacto regular con medios de comunicación?</t>
  </si>
  <si>
    <t>¿Mantiene activa su página web?</t>
  </si>
  <si>
    <t>¿El Waterkeeper cuenta con un correo electrónico institucional?</t>
  </si>
  <si>
    <t>¿Tiene actualizados sus contenidos en Facebook?</t>
  </si>
  <si>
    <t>¿Mantiene vigente su cuenta en Instagram?</t>
  </si>
  <si>
    <t>¿Se sube contenidos a Youtube?</t>
  </si>
  <si>
    <t>Actividad en Internet</t>
  </si>
  <si>
    <t>¿La organización realiza webinars periódicamente?</t>
  </si>
  <si>
    <t>¿La organización participa regularmente en webinars de otras organizaciones?</t>
  </si>
  <si>
    <t>Con gobierno y organizaciones</t>
  </si>
  <si>
    <t>¿La organización se relaciona en su trabajo con gobiernos locales, nacionales y otras organizaciones?</t>
  </si>
  <si>
    <t>¿La organización tiene alianzas formales con otras partes interesadas?</t>
  </si>
  <si>
    <t>si</t>
  </si>
  <si>
    <t>no</t>
  </si>
  <si>
    <t>GUANABARA BAYKEEPER</t>
  </si>
  <si>
    <t>x</t>
  </si>
  <si>
    <t xml:space="preserve">Misión y visión </t>
  </si>
  <si>
    <t>AUTOEVALUACIÓN ECO-ALIANZA LORETO COASTKEEPER</t>
  </si>
  <si>
    <t>enviar a patricio.chambers@agwk.org</t>
  </si>
  <si>
    <t>X</t>
  </si>
  <si>
    <t>estamos en proceso de actualizarlo</t>
  </si>
  <si>
    <t>requiere actualizarse y complementarse</t>
  </si>
  <si>
    <t>Estamos trabajando en ello</t>
  </si>
  <si>
    <t>INIRIDA WATERKEEPER</t>
  </si>
  <si>
    <t>WK Tij</t>
  </si>
  <si>
    <t xml:space="preserve">  </t>
  </si>
  <si>
    <t>MI CoastK</t>
  </si>
  <si>
    <t>CP WK</t>
  </si>
  <si>
    <t>BC WK</t>
  </si>
  <si>
    <t>AGWK</t>
  </si>
  <si>
    <t>9. RELACIONES EXTERNAS</t>
  </si>
  <si>
    <t>Futaleufu Riverkeeper</t>
  </si>
  <si>
    <t>Los Cabos WK</t>
  </si>
  <si>
    <r>
      <rPr>
        <sz val="11"/>
        <color rgb="FF000000"/>
        <rFont val="Calibri"/>
        <family val="2"/>
      </rPr>
      <t>¿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ó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tos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ó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?</t>
    </r>
  </si>
  <si>
    <t>CONSOLIDADO WK Latam</t>
  </si>
  <si>
    <t>SI %</t>
  </si>
  <si>
    <t>NO %</t>
  </si>
  <si>
    <t>La Región:</t>
  </si>
  <si>
    <t>BORDE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</si>
</sst>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sz val="11"/>
      <color rgb="FF000000"/>
      <name val="Calibri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rgb="FFF7CAA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7CAAC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9" fontId="5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2" fillId="0" borderId="4" xfId="0" applyFont="1" applyBorder="1"/>
    <xf numFmtId="0" fontId="5" fillId="4" borderId="5" xfId="0" applyFont="1" applyFill="1" applyBorder="1"/>
    <xf numFmtId="0" fontId="6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4" borderId="2" xfId="0" applyFont="1" applyFill="1" applyBorder="1"/>
    <xf numFmtId="0" fontId="6" fillId="0" borderId="0" xfId="0" applyFont="1" applyAlignment="1">
      <alignment vertical="top"/>
    </xf>
    <xf numFmtId="0" fontId="0" fillId="0" borderId="0" xfId="0"/>
    <xf numFmtId="0" fontId="8" fillId="0" borderId="0" xfId="0" applyFont="1"/>
    <xf numFmtId="0" fontId="5" fillId="4" borderId="4" xfId="0" applyFont="1" applyFill="1" applyBorder="1"/>
    <xf numFmtId="0" fontId="2" fillId="4" borderId="5" xfId="0" applyFont="1" applyFill="1" applyBorder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4" borderId="4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2" fillId="3" borderId="1" xfId="0" applyFont="1" applyFill="1" applyBorder="1" applyAlignment="1">
      <alignment horizontal="center" vertical="center"/>
    </xf>
    <xf numFmtId="0" fontId="9" fillId="5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6" borderId="1" xfId="2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/>
    <xf numFmtId="0" fontId="12" fillId="3" borderId="1" xfId="0" applyFont="1" applyFill="1" applyBorder="1" applyAlignment="1">
      <alignment horizontal="center"/>
    </xf>
    <xf numFmtId="0" fontId="8" fillId="4" borderId="4" xfId="0" applyFont="1" applyFill="1" applyBorder="1"/>
    <xf numFmtId="0" fontId="12" fillId="4" borderId="5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7" fillId="4" borderId="5" xfId="0" applyFont="1" applyFill="1" applyBorder="1"/>
    <xf numFmtId="0" fontId="15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3" fillId="4" borderId="4" xfId="0" applyFont="1" applyFill="1" applyBorder="1"/>
    <xf numFmtId="0" fontId="16" fillId="0" borderId="0" xfId="0" applyFont="1" applyAlignment="1">
      <alignment vertical="top"/>
    </xf>
    <xf numFmtId="0" fontId="13" fillId="2" borderId="1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2" fillId="0" borderId="11" xfId="0" applyFont="1" applyBorder="1"/>
    <xf numFmtId="0" fontId="16" fillId="0" borderId="11" xfId="0" applyFont="1" applyBorder="1" applyAlignment="1">
      <alignment vertical="top"/>
    </xf>
    <xf numFmtId="0" fontId="12" fillId="0" borderId="13" xfId="0" applyFont="1" applyBorder="1"/>
    <xf numFmtId="0" fontId="12" fillId="8" borderId="15" xfId="0" applyFont="1" applyFill="1" applyBorder="1"/>
    <xf numFmtId="0" fontId="4" fillId="2" borderId="14" xfId="0" applyFont="1" applyFill="1" applyBorder="1" applyAlignment="1">
      <alignment horizontal="left" vertical="center"/>
    </xf>
    <xf numFmtId="0" fontId="12" fillId="0" borderId="16" xfId="0" applyFont="1" applyBorder="1"/>
    <xf numFmtId="0" fontId="16" fillId="0" borderId="16" xfId="0" applyFont="1" applyBorder="1" applyAlignment="1">
      <alignment vertical="top"/>
    </xf>
    <xf numFmtId="0" fontId="12" fillId="0" borderId="17" xfId="0" applyFont="1" applyBorder="1"/>
    <xf numFmtId="0" fontId="7" fillId="0" borderId="0" xfId="0" applyFont="1" applyAlignment="1">
      <alignment horizontal="right" vertical="center"/>
    </xf>
    <xf numFmtId="0" fontId="12" fillId="10" borderId="1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64" fontId="16" fillId="10" borderId="12" xfId="3" applyNumberFormat="1" applyFont="1" applyFill="1" applyBorder="1" applyAlignment="1">
      <alignment horizontal="center"/>
    </xf>
    <xf numFmtId="164" fontId="16" fillId="9" borderId="12" xfId="3" applyNumberFormat="1" applyFont="1" applyFill="1" applyBorder="1" applyAlignment="1">
      <alignment horizontal="center"/>
    </xf>
    <xf numFmtId="0" fontId="12" fillId="10" borderId="12" xfId="0" applyFont="1" applyFill="1" applyBorder="1"/>
    <xf numFmtId="0" fontId="12" fillId="9" borderId="12" xfId="0" applyFont="1" applyFill="1" applyBorder="1"/>
    <xf numFmtId="0" fontId="16" fillId="10" borderId="12" xfId="0" applyFont="1" applyFill="1" applyBorder="1" applyAlignment="1">
      <alignment vertical="top" wrapText="1"/>
    </xf>
    <xf numFmtId="0" fontId="16" fillId="9" borderId="12" xfId="0" applyFont="1" applyFill="1" applyBorder="1" applyAlignment="1">
      <alignment vertical="top" wrapText="1"/>
    </xf>
    <xf numFmtId="0" fontId="17" fillId="8" borderId="12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4">
    <cellStyle name="Bueno 2" xfId="1" xr:uid="{ECAFC8BD-3883-471C-BDF7-63A400E0179D}"/>
    <cellStyle name="Neutral 2" xfId="2" xr:uid="{CEF9924D-0C14-4381-82D9-2FE68B768341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AUTOEVALUACIÓN</a:t>
            </a:r>
            <a:r>
              <a:rPr lang="en-US" b="1" baseline="0"/>
              <a:t> GLOBAL</a:t>
            </a:r>
            <a:endParaRPr lang="en-US" b="1"/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Consolidado!$G$3</c:f>
              <c:strCache>
                <c:ptCount val="1"/>
                <c:pt idx="0">
                  <c:v>SI 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Consolidado!$G$4:$G$47</c:f>
              <c:numCache>
                <c:formatCode>General</c:formatCode>
                <c:ptCount val="44"/>
                <c:pt idx="0" formatCode="0.0%">
                  <c:v>0.88636363636363635</c:v>
                </c:pt>
                <c:pt idx="5" formatCode="0.0%">
                  <c:v>0.69696969696969702</c:v>
                </c:pt>
                <c:pt idx="9" formatCode="0.0%">
                  <c:v>0.78787878787878785</c:v>
                </c:pt>
                <c:pt idx="13" formatCode="0.0%">
                  <c:v>0.47692307692307695</c:v>
                </c:pt>
                <c:pt idx="20" formatCode="0.0%">
                  <c:v>0.60606060606060608</c:v>
                </c:pt>
                <c:pt idx="24" formatCode="0.0%">
                  <c:v>0.85227272727272729</c:v>
                </c:pt>
                <c:pt idx="33" formatCode="0.0%">
                  <c:v>0.65909090909090906</c:v>
                </c:pt>
                <c:pt idx="38" formatCode="0.0%">
                  <c:v>0.90909090909090906</c:v>
                </c:pt>
                <c:pt idx="43" formatCode="0.0%">
                  <c:v>0.77272727272727271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7-42C7-BC4F-BFD1CE83DD5F}"/>
            </c:ext>
          </c:extLst>
        </c:ser>
        <c:ser>
          <c:idx val="1"/>
          <c:order val="1"/>
          <c:tx>
            <c:strRef>
              <c:f>Consolidado!$H$3</c:f>
              <c:strCache>
                <c:ptCount val="1"/>
                <c:pt idx="0">
                  <c:v>NO 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Consolidado!$H$4:$H$47</c:f>
              <c:numCache>
                <c:formatCode>General</c:formatCode>
                <c:ptCount val="44"/>
                <c:pt idx="0" formatCode="0.0%">
                  <c:v>0.11363636363636363</c:v>
                </c:pt>
                <c:pt idx="5" formatCode="0.0%">
                  <c:v>0.30303030303030304</c:v>
                </c:pt>
                <c:pt idx="9" formatCode="0.0%">
                  <c:v>0.21212121212121213</c:v>
                </c:pt>
                <c:pt idx="13" formatCode="0.0%">
                  <c:v>0.52307692307692311</c:v>
                </c:pt>
                <c:pt idx="20" formatCode="0.0%">
                  <c:v>0.39393939393939392</c:v>
                </c:pt>
                <c:pt idx="24" formatCode="0.0%">
                  <c:v>0.14772727272727273</c:v>
                </c:pt>
                <c:pt idx="33" formatCode="0.0%">
                  <c:v>0.34090909090909088</c:v>
                </c:pt>
                <c:pt idx="38" formatCode="0.0%">
                  <c:v>9.0909090909090912E-2</c:v>
                </c:pt>
                <c:pt idx="43" formatCode="0.0%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7-42C7-BC4F-BFD1CE83D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8408400"/>
        <c:axId val="568411024"/>
      </c:barChart>
      <c:catAx>
        <c:axId val="568408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68411024"/>
        <c:crosses val="autoZero"/>
        <c:auto val="1"/>
        <c:lblAlgn val="ctr"/>
        <c:lblOffset val="100"/>
        <c:noMultiLvlLbl val="0"/>
      </c:catAx>
      <c:valAx>
        <c:axId val="568411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5684084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3406140</xdr:colOff>
      <xdr:row>57</xdr:row>
      <xdr:rowOff>114300</xdr:rowOff>
    </xdr:from>
    <xdr:to>
      <xdr:col>8</xdr:col>
      <xdr:colOff>22860</xdr:colOff>
      <xdr:row>72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118E6B-83F6-4EE1-819D-4323F62A6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39C4-C92E-4269-AEFA-8D6CD012EA68}">
  <sheetPr>
    <tabColor rgb="FF92D050"/>
  </sheetPr>
  <dimension ref="A1:Z977"/>
  <sheetViews>
    <sheetView showGridLines="0" tabSelected="1" workbookViewId="0">
      <selection activeCell="B55" sqref="B55:D57"/>
    </sheetView>
  </sheetViews>
  <sheetFormatPr baseColWidth="10" defaultColWidth="12.59765625" defaultRowHeight="15" customHeight="1" outlineLevelRow="1" x14ac:dyDescent="0.25"/>
  <cols>
    <col min="1" max="1" width="36.09765625" style="25" customWidth="1"/>
    <col min="2" max="2" width="81.296875" style="25" bestFit="1" customWidth="1"/>
    <col min="3" max="4" width="4.09765625" style="25" customWidth="1"/>
    <col min="5" max="6" width="6.69921875" style="25" customWidth="1"/>
    <col min="7" max="8" width="5.296875" style="25" bestFit="1" customWidth="1"/>
    <col min="9" max="9" width="10.09765625" style="25" customWidth="1"/>
    <col min="10" max="26" width="9.3984375" style="25" customWidth="1"/>
    <col min="27" max="16384" width="12.59765625" style="25"/>
  </cols>
  <sheetData>
    <row r="1" spans="1:26" ht="19.2" customHeight="1" thickBot="1" x14ac:dyDescent="0.4">
      <c r="A1" s="95" t="s">
        <v>0</v>
      </c>
      <c r="B1" s="96"/>
      <c r="C1" s="96"/>
      <c r="D1" s="97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9.5" customHeight="1" x14ac:dyDescent="0.3">
      <c r="D2" s="79" t="s">
        <v>104</v>
      </c>
      <c r="E2" s="75" t="str">
        <f>+IF(C3&gt;330,"NIVEL CONSOLIDADO",IF(C2&gt;165,"NIVEL INTERMEDIO","NIVEL BÁSICO"))</f>
        <v>NIVEL CONSOLIDADO</v>
      </c>
      <c r="F2" s="74"/>
      <c r="G2" s="74"/>
      <c r="H2" s="90" t="s">
        <v>105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.25" customHeight="1" x14ac:dyDescent="0.3">
      <c r="A3" s="45" t="s">
        <v>101</v>
      </c>
      <c r="B3" s="42" t="s">
        <v>1</v>
      </c>
      <c r="C3" s="64">
        <f>+SUM(C4:C57)</f>
        <v>368</v>
      </c>
      <c r="D3" s="64">
        <f>+SUM(D4:D57)</f>
        <v>126</v>
      </c>
      <c r="E3" s="82" t="s">
        <v>2</v>
      </c>
      <c r="F3" s="83" t="s">
        <v>3</v>
      </c>
      <c r="G3" s="82" t="s">
        <v>102</v>
      </c>
      <c r="H3" s="83" t="s">
        <v>103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4.25" customHeight="1" x14ac:dyDescent="0.3">
      <c r="A4" s="47" t="s">
        <v>4</v>
      </c>
      <c r="B4" s="48"/>
      <c r="C4" s="65"/>
      <c r="D4" s="69"/>
      <c r="E4" s="80">
        <f>SUM(C5:C8)</f>
        <v>39</v>
      </c>
      <c r="F4" s="81">
        <f>SUM(D5:D8)</f>
        <v>5</v>
      </c>
      <c r="G4" s="84">
        <f>+E4/(E4+F4)</f>
        <v>0.88636363636363635</v>
      </c>
      <c r="H4" s="85">
        <f>+F4/(E4+F4)</f>
        <v>0.11363636363636363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4.25" customHeight="1" outlineLevel="1" x14ac:dyDescent="0.3">
      <c r="A5" s="50" t="s">
        <v>5</v>
      </c>
      <c r="B5" s="51" t="s">
        <v>6</v>
      </c>
      <c r="C5" s="93">
        <f>+COUNTA('1'!C5,'2'!C5,'3'!C5,'4'!C5,'5'!C5,'6'!C5,'7'!C5,'8'!C5,'9'!C5,'10'!C5,'11'!C5)</f>
        <v>11</v>
      </c>
      <c r="D5" s="94">
        <f>+COUNTA('1'!D5,'2'!D5,'3'!D5,'4'!D5,'5'!D5,'6'!D5,'7'!D5,'8'!D5,'9'!D5,'10'!D5,'11'!D5)</f>
        <v>0</v>
      </c>
      <c r="E5" s="86"/>
      <c r="F5" s="87"/>
      <c r="G5" s="86"/>
      <c r="H5" s="87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4.25" customHeight="1" outlineLevel="1" x14ac:dyDescent="0.3">
      <c r="A6" s="50"/>
      <c r="B6" s="51" t="s">
        <v>7</v>
      </c>
      <c r="C6" s="66">
        <f>+COUNTA('1'!C6,'2'!C6,'3'!C6,'4'!C6,'5'!C6,'6'!C6,'7'!C6,'8'!C6,'9'!C6,'10'!C6,'11'!C6)</f>
        <v>8</v>
      </c>
      <c r="D6" s="67">
        <f>+COUNTA('1'!D6,'2'!D6,'3'!D6,'4'!D6,'5'!D6,'6'!D6,'7'!D6,'8'!D6,'9'!D6,'10'!D6,'11'!D6)</f>
        <v>3</v>
      </c>
      <c r="E6" s="86"/>
      <c r="F6" s="87"/>
      <c r="G6" s="86"/>
      <c r="H6" s="87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4.25" customHeight="1" outlineLevel="1" x14ac:dyDescent="0.3">
      <c r="A7" s="50"/>
      <c r="B7" s="51" t="s">
        <v>8</v>
      </c>
      <c r="C7" s="93">
        <f>+COUNTA('1'!C7,'2'!C7,'3'!C7,'4'!C7,'5'!C7,'6'!C7,'7'!C7,'8'!C7,'9'!C7,'10'!C7,'11'!C7)</f>
        <v>11</v>
      </c>
      <c r="D7" s="94">
        <f>+COUNTA('1'!D7,'2'!D7,'3'!D7,'4'!D7,'5'!D7,'6'!D7,'7'!D7,'8'!D7,'9'!D7,'10'!D7,'11'!D7)</f>
        <v>0</v>
      </c>
      <c r="E7" s="86"/>
      <c r="F7" s="87"/>
      <c r="G7" s="86"/>
      <c r="H7" s="87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25" customHeight="1" outlineLevel="1" x14ac:dyDescent="0.3">
      <c r="A8" s="50"/>
      <c r="B8" s="51" t="s">
        <v>9</v>
      </c>
      <c r="C8" s="66">
        <f>+COUNTA('1'!C8,'2'!C8,'3'!C8,'4'!C8,'5'!C8,'6'!C8,'7'!C8,'8'!C8,'9'!C8,'10'!C8,'11'!C8)</f>
        <v>9</v>
      </c>
      <c r="D8" s="67">
        <f>+COUNTA('1'!D8,'2'!D8,'3'!D8,'4'!D8,'5'!D8,'6'!D8,'7'!D8,'8'!D8,'9'!D8,'10'!D8,'11'!D8)</f>
        <v>2</v>
      </c>
      <c r="E8" s="86"/>
      <c r="F8" s="87"/>
      <c r="G8" s="86"/>
      <c r="H8" s="87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4.25" customHeight="1" x14ac:dyDescent="0.3">
      <c r="A9" s="47" t="s">
        <v>10</v>
      </c>
      <c r="B9" s="54"/>
      <c r="C9" s="68"/>
      <c r="D9" s="70"/>
      <c r="E9" s="80">
        <f>SUM(C10:C12)</f>
        <v>23</v>
      </c>
      <c r="F9" s="81">
        <f>SUM(D10:D12)</f>
        <v>10</v>
      </c>
      <c r="G9" s="84">
        <f>+E9/(E9+F9)</f>
        <v>0.69696969696969702</v>
      </c>
      <c r="H9" s="85">
        <f>+F9/(E9+F9)</f>
        <v>0.30303030303030304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4.25" customHeight="1" outlineLevel="1" x14ac:dyDescent="0.3">
      <c r="A10" s="50" t="s">
        <v>83</v>
      </c>
      <c r="B10" s="51" t="s">
        <v>11</v>
      </c>
      <c r="C10" s="93">
        <f>+COUNTA('1'!C10,'2'!C10,'3'!C10,'4'!C10,'5'!C10,'6'!C10,'7'!C10,'8'!C10,'9'!C10,'10'!C10,'11'!C10)</f>
        <v>10</v>
      </c>
      <c r="D10" s="94">
        <f>+COUNTA('1'!D10,'2'!D10,'3'!D10,'4'!D10,'5'!D10,'6'!D10,'7'!D10,'8'!D10,'9'!D10,'10'!D10,'11'!D10)</f>
        <v>1</v>
      </c>
      <c r="E10" s="86"/>
      <c r="F10" s="87"/>
      <c r="G10" s="86"/>
      <c r="H10" s="8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customHeight="1" outlineLevel="1" x14ac:dyDescent="0.3">
      <c r="A11" s="50" t="s">
        <v>12</v>
      </c>
      <c r="B11" s="51" t="s">
        <v>13</v>
      </c>
      <c r="C11" s="66">
        <f>+COUNTA('1'!C11,'2'!C11,'3'!C11,'4'!C11,'5'!C11,'6'!C11,'7'!C11,'8'!C11,'9'!C11,'10'!C11,'11'!C11)</f>
        <v>6</v>
      </c>
      <c r="D11" s="67">
        <f>+COUNTA('1'!D11,'2'!D11,'3'!D11,'4'!D11,'5'!D11,'6'!D11,'7'!D11,'8'!D11,'9'!D11,'10'!D11,'11'!D11)</f>
        <v>5</v>
      </c>
      <c r="E11" s="86"/>
      <c r="F11" s="87"/>
      <c r="G11" s="86"/>
      <c r="H11" s="8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4.25" customHeight="1" outlineLevel="1" x14ac:dyDescent="0.3">
      <c r="A12" s="56" t="s">
        <v>14</v>
      </c>
      <c r="B12" s="51" t="s">
        <v>15</v>
      </c>
      <c r="C12" s="66">
        <f>+COUNTA('1'!C12,'2'!C12,'3'!C12,'4'!C12,'5'!C12,'6'!C12,'7'!C12,'8'!C12,'9'!C12,'10'!C12,'11'!C12)</f>
        <v>7</v>
      </c>
      <c r="D12" s="67">
        <f>+COUNTA('1'!D12,'2'!D12,'3'!D12,'4'!D12,'5'!D12,'6'!D12,'7'!D12,'8'!D12,'9'!D12,'10'!D12,'11'!D12)</f>
        <v>4</v>
      </c>
      <c r="E12" s="86"/>
      <c r="F12" s="87"/>
      <c r="G12" s="86"/>
      <c r="H12" s="87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4.25" customHeight="1" x14ac:dyDescent="0.3">
      <c r="A13" s="47" t="s">
        <v>16</v>
      </c>
      <c r="B13" s="54"/>
      <c r="C13" s="68"/>
      <c r="D13" s="70"/>
      <c r="E13" s="80">
        <f>SUM(C14:C16)</f>
        <v>26</v>
      </c>
      <c r="F13" s="81">
        <f>SUM(D14:D16)</f>
        <v>7</v>
      </c>
      <c r="G13" s="84">
        <f>+E13/(E13+F13)</f>
        <v>0.78787878787878785</v>
      </c>
      <c r="H13" s="85">
        <f>+F13/(E13+F13)</f>
        <v>0.21212121212121213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4.25" customHeight="1" outlineLevel="1" x14ac:dyDescent="0.3">
      <c r="A14" s="50" t="s">
        <v>17</v>
      </c>
      <c r="B14" s="51" t="s">
        <v>18</v>
      </c>
      <c r="C14" s="93">
        <f>+COUNTA('1'!C14,'2'!C14,'3'!C14,'4'!C14,'5'!C14,'6'!C14,'7'!C14,'8'!C14,'9'!C14,'10'!C14,'11'!C14)</f>
        <v>10</v>
      </c>
      <c r="D14" s="94">
        <f>+COUNTA('1'!D14,'2'!D14,'3'!D14,'4'!D14,'5'!D14,'6'!D14,'7'!D14,'8'!D14,'9'!D14,'10'!D14,'11'!D14)</f>
        <v>1</v>
      </c>
      <c r="E14" s="86"/>
      <c r="F14" s="87"/>
      <c r="G14" s="86"/>
      <c r="H14" s="87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 outlineLevel="1" x14ac:dyDescent="0.3">
      <c r="A15" s="50" t="s">
        <v>19</v>
      </c>
      <c r="B15" s="51" t="s">
        <v>20</v>
      </c>
      <c r="C15" s="66">
        <f>+COUNTA('1'!C15,'2'!C15,'3'!C15,'4'!C15,'5'!C15,'6'!C15,'7'!C15,'8'!C15,'9'!C15,'10'!C15,'11'!C15)</f>
        <v>9</v>
      </c>
      <c r="D15" s="67">
        <f>+COUNTA('1'!D15,'2'!D15,'3'!D15,'4'!D15,'5'!D15,'6'!D15,'7'!D15,'8'!D15,'9'!D15,'10'!D15,'11'!D15)</f>
        <v>2</v>
      </c>
      <c r="E15" s="86"/>
      <c r="F15" s="87"/>
      <c r="G15" s="86"/>
      <c r="H15" s="87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 outlineLevel="1" x14ac:dyDescent="0.3">
      <c r="A16" s="50"/>
      <c r="B16" s="51" t="s">
        <v>21</v>
      </c>
      <c r="C16" s="66">
        <v>7</v>
      </c>
      <c r="D16" s="67">
        <f>+COUNTA('1'!D16,'2'!D16,'3'!D16,'4'!D16,'5'!D16,'6'!D16,'7'!D16,'8'!D16,'9'!D16,'10'!D16,'11'!D16)</f>
        <v>4</v>
      </c>
      <c r="E16" s="86"/>
      <c r="F16" s="87"/>
      <c r="G16" s="86"/>
      <c r="H16" s="8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 customHeight="1" x14ac:dyDescent="0.3">
      <c r="A17" s="47" t="s">
        <v>22</v>
      </c>
      <c r="B17" s="54"/>
      <c r="C17" s="68"/>
      <c r="D17" s="70"/>
      <c r="E17" s="80">
        <f>SUM(C18:C23)</f>
        <v>31</v>
      </c>
      <c r="F17" s="81">
        <f>SUM(D18:D23)</f>
        <v>34</v>
      </c>
      <c r="G17" s="84">
        <f>+E17/(E17+F17)</f>
        <v>0.47692307692307695</v>
      </c>
      <c r="H17" s="85">
        <f>+F17/(E17+F17)</f>
        <v>0.52307692307692311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 customHeight="1" outlineLevel="1" x14ac:dyDescent="0.3">
      <c r="A18" s="50" t="s">
        <v>23</v>
      </c>
      <c r="B18" s="51" t="s">
        <v>24</v>
      </c>
      <c r="C18" s="93">
        <f>+COUNTA('1'!C18,'2'!C18,'3'!C18,'4'!C18,'5'!C18,'6'!C18,'7'!C18,'8'!C18,'9'!C18,'10'!C18,'11'!C18)</f>
        <v>10</v>
      </c>
      <c r="D18" s="94">
        <f>+COUNTA('1'!D18,'2'!D18,'3'!D18,'4'!D18,'5'!D18,'6'!D18,'7'!D18,'8'!D18,'9'!D18,'10'!D18,'11'!D18)</f>
        <v>1</v>
      </c>
      <c r="E18" s="86"/>
      <c r="F18" s="87"/>
      <c r="G18" s="86"/>
      <c r="H18" s="87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 customHeight="1" outlineLevel="1" x14ac:dyDescent="0.3">
      <c r="A19" s="50"/>
      <c r="B19" s="57" t="s">
        <v>25</v>
      </c>
      <c r="C19" s="91">
        <f>+COUNTA('1'!C19,'2'!C19,'3'!C19,'4'!C19,'5'!C19,'6'!C19,'7'!C19,'8'!C19,'9'!C19,'10'!C19,'11'!C19)</f>
        <v>1</v>
      </c>
      <c r="D19" s="92">
        <f>+COUNTA('1'!D19,'2'!D19,'3'!D19,'4'!D19,'5'!D19,'6'!D19,'7'!D19,'8'!D19,'9'!D19,'10'!D19,'11'!D19)</f>
        <v>10</v>
      </c>
      <c r="E19" s="86"/>
      <c r="F19" s="87"/>
      <c r="G19" s="86"/>
      <c r="H19" s="87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 customHeight="1" outlineLevel="1" x14ac:dyDescent="0.3">
      <c r="A20" s="50"/>
      <c r="B20" s="57" t="s">
        <v>26</v>
      </c>
      <c r="C20" s="91">
        <f>+COUNTA('1'!C20,'2'!C20,'3'!C20,'4'!C20,'5'!C20,'6'!C20,'7'!C20,'8'!C20,'9'!C20,'10'!C20,'11'!C20)</f>
        <v>3</v>
      </c>
      <c r="D20" s="92">
        <f>+COUNTA('1'!D20,'2'!D20,'3'!D20,'4'!D20,'5'!D20,'6'!D20,'7'!D20,'8'!D20,'9'!D20,'10'!D20,'11'!D20)</f>
        <v>8</v>
      </c>
      <c r="E20" s="86"/>
      <c r="F20" s="87"/>
      <c r="G20" s="86"/>
      <c r="H20" s="87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4.25" customHeight="1" outlineLevel="1" x14ac:dyDescent="0.3">
      <c r="A21" s="50" t="s">
        <v>27</v>
      </c>
      <c r="B21" s="51" t="s">
        <v>28</v>
      </c>
      <c r="C21" s="66">
        <f>+COUNTA('1'!C21,'2'!C21,'3'!C21,'4'!C21,'5'!C21,'6'!C21,'7'!C21,'8'!C21,'9'!C21,'10'!C21,'11'!C21)</f>
        <v>6</v>
      </c>
      <c r="D21" s="67">
        <f>+COUNTA('1'!D21,'2'!D21,'3'!D21,'4'!D21,'5'!D21,'6'!D21,'7'!D21,'8'!D21,'9'!D21,'10'!D21,'11'!D21)</f>
        <v>5</v>
      </c>
      <c r="E21" s="86"/>
      <c r="F21" s="87"/>
      <c r="G21" s="86"/>
      <c r="H21" s="87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4.25" customHeight="1" outlineLevel="1" x14ac:dyDescent="0.3">
      <c r="A22" s="50" t="s">
        <v>29</v>
      </c>
      <c r="B22" s="51" t="s">
        <v>30</v>
      </c>
      <c r="C22" s="91">
        <f>+COUNTA('1'!C22,'2'!C22,'3'!C22,'4'!C22,'5'!C22,'6'!C22,'7'!C22,'8'!C22,'9'!C22,'10'!C22,'11'!C22)</f>
        <v>2</v>
      </c>
      <c r="D22" s="92">
        <f>+COUNTA('1'!D22,'2'!D22,'3'!D22,'4'!D22,'5'!D22,'6'!D22,'7'!D22,'8'!D22,'9'!D22,'10'!D22,'11'!D22)</f>
        <v>9</v>
      </c>
      <c r="E22" s="86"/>
      <c r="F22" s="87"/>
      <c r="G22" s="86"/>
      <c r="H22" s="8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4.25" customHeight="1" outlineLevel="1" x14ac:dyDescent="0.3">
      <c r="A23" s="50"/>
      <c r="B23" s="51" t="s">
        <v>31</v>
      </c>
      <c r="C23" s="66">
        <f>+COUNTA('1'!C23,'2'!C23,'3'!C23,'4'!C23,'5'!C23,'6'!C23,'7'!C23,'8'!C23,'9'!C23,'10'!C23,'11'!C23)</f>
        <v>9</v>
      </c>
      <c r="D23" s="67">
        <f>+COUNTA('1'!D23,'2'!D23,'3'!D23,'4'!D23,'5'!D23,'6'!D23,'7'!D23,'8'!D23,'9'!D23,'10'!D23,'11'!D23)</f>
        <v>1</v>
      </c>
      <c r="E23" s="86"/>
      <c r="F23" s="87"/>
      <c r="G23" s="86"/>
      <c r="H23" s="87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4.25" customHeight="1" x14ac:dyDescent="0.3">
      <c r="A24" s="47" t="s">
        <v>32</v>
      </c>
      <c r="B24" s="54"/>
      <c r="C24" s="68"/>
      <c r="D24" s="70"/>
      <c r="E24" s="80">
        <f>SUM(C25:C27)</f>
        <v>20</v>
      </c>
      <c r="F24" s="81">
        <f>SUM(D25:D27)</f>
        <v>13</v>
      </c>
      <c r="G24" s="84">
        <f>+E24/(E24+F24)</f>
        <v>0.60606060606060608</v>
      </c>
      <c r="H24" s="85">
        <f>+F24/(E24+F24)</f>
        <v>0.39393939393939392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4.25" customHeight="1" outlineLevel="1" x14ac:dyDescent="0.3">
      <c r="A25" s="56" t="s">
        <v>33</v>
      </c>
      <c r="B25" s="51" t="s">
        <v>34</v>
      </c>
      <c r="C25" s="66">
        <f>+COUNTA('1'!C25,'2'!C25,'3'!C25,'4'!C25,'5'!C25,'6'!C25,'7'!C25,'8'!C25,'9'!C25,'10'!C25,'11'!C25)</f>
        <v>9</v>
      </c>
      <c r="D25" s="67">
        <f>+COUNTA('1'!D25,'2'!D25,'3'!D25,'4'!D25,'5'!D25,'6'!D25,'7'!D25,'8'!D25,'9'!D25,'10'!D25,'11'!D25)</f>
        <v>2</v>
      </c>
      <c r="E25" s="86"/>
      <c r="F25" s="87"/>
      <c r="G25" s="86"/>
      <c r="H25" s="87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4.25" customHeight="1" outlineLevel="1" x14ac:dyDescent="0.3">
      <c r="A26" s="50" t="s">
        <v>35</v>
      </c>
      <c r="B26" s="51" t="s">
        <v>36</v>
      </c>
      <c r="C26" s="66">
        <f>+COUNTA('1'!C26,'2'!C26,'3'!C26,'4'!C26,'5'!C26,'6'!C26,'7'!C26,'8'!C26,'9'!C26,'10'!C26,'11'!C26)</f>
        <v>6</v>
      </c>
      <c r="D26" s="67">
        <f>+COUNTA('1'!D26,'2'!D26,'3'!D26,'4'!D26,'5'!D26,'6'!D26,'7'!D26,'8'!D26,'9'!D26,'10'!D26,'11'!D26)</f>
        <v>5</v>
      </c>
      <c r="E26" s="86"/>
      <c r="F26" s="87"/>
      <c r="G26" s="86"/>
      <c r="H26" s="8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4.25" customHeight="1" outlineLevel="1" x14ac:dyDescent="0.3">
      <c r="A27" s="50"/>
      <c r="B27" s="51" t="s">
        <v>37</v>
      </c>
      <c r="C27" s="66">
        <f>+COUNTA('1'!C27,'2'!C27,'3'!C27,'4'!C27,'5'!C27,'6'!C27,'7'!C27,'8'!C27,'9'!C27,'10'!C27,'11'!C27)</f>
        <v>5</v>
      </c>
      <c r="D27" s="67">
        <f>+COUNTA('1'!D27,'2'!D27,'3'!D27,'4'!D27,'5'!D27,'6'!D27,'7'!D27,'8'!D27,'9'!D27,'10'!D27,'11'!D27)</f>
        <v>6</v>
      </c>
      <c r="E27" s="86"/>
      <c r="F27" s="87"/>
      <c r="G27" s="86"/>
      <c r="H27" s="8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4.25" customHeight="1" x14ac:dyDescent="0.3">
      <c r="A28" s="47" t="s">
        <v>38</v>
      </c>
      <c r="B28" s="54"/>
      <c r="C28" s="68"/>
      <c r="D28" s="70"/>
      <c r="E28" s="80">
        <f>SUM(C29:C36)</f>
        <v>75</v>
      </c>
      <c r="F28" s="81">
        <f t="shared" ref="F28" si="0">SUM(D29:D36)</f>
        <v>13</v>
      </c>
      <c r="G28" s="84">
        <f>+E28/(E28+F28)</f>
        <v>0.85227272727272729</v>
      </c>
      <c r="H28" s="85">
        <f>+F28/(E28+F28)</f>
        <v>0.14772727272727273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4.25" customHeight="1" outlineLevel="1" x14ac:dyDescent="0.3">
      <c r="A29" s="50" t="s">
        <v>39</v>
      </c>
      <c r="B29" s="51" t="s">
        <v>40</v>
      </c>
      <c r="C29" s="93">
        <f>+COUNTA('1'!C29,'2'!C29,'3'!C29,'4'!C29,'5'!C29,'6'!C29,'7'!C29,'8'!C29,'9'!C29,'10'!C29,'11'!C29)</f>
        <v>11</v>
      </c>
      <c r="D29" s="94">
        <f>+COUNTA('1'!D29,'2'!D29,'3'!D29,'4'!D29,'5'!D29,'6'!D29,'7'!D29,'8'!D29,'9'!D29,'10'!D29,'11'!D29)</f>
        <v>0</v>
      </c>
      <c r="E29" s="86"/>
      <c r="F29" s="87"/>
      <c r="G29" s="86"/>
      <c r="H29" s="87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4.25" customHeight="1" outlineLevel="1" x14ac:dyDescent="0.3">
      <c r="A30" s="50"/>
      <c r="B30" s="51" t="s">
        <v>41</v>
      </c>
      <c r="C30" s="93">
        <f>+COUNTA('1'!C30,'2'!C30,'3'!C30,'4'!C30,'5'!C30,'6'!C30,'7'!C30,'8'!C30,'9'!C30,'10'!C30,'11'!C30)</f>
        <v>11</v>
      </c>
      <c r="D30" s="94">
        <f>+COUNTA('1'!D30,'2'!D30,'3'!D30,'4'!D30,'5'!D30,'6'!D30,'7'!D30,'8'!D30,'9'!D30,'10'!D30,'11'!D30)</f>
        <v>0</v>
      </c>
      <c r="E30" s="86"/>
      <c r="F30" s="87"/>
      <c r="G30" s="86"/>
      <c r="H30" s="87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4.25" customHeight="1" outlineLevel="1" x14ac:dyDescent="0.3">
      <c r="A31" s="50" t="s">
        <v>42</v>
      </c>
      <c r="B31" s="51" t="s">
        <v>43</v>
      </c>
      <c r="C31" s="93">
        <f>+COUNTA('1'!C31,'2'!C31,'3'!C31,'4'!C31,'5'!C31,'6'!C31,'7'!C31,'8'!C31,'9'!C31,'10'!C31,'11'!C31)</f>
        <v>10</v>
      </c>
      <c r="D31" s="94">
        <f>+COUNTA('1'!D31,'2'!D31,'3'!D31,'4'!D31,'5'!D31,'6'!D31,'7'!D31,'8'!D31,'9'!D31,'10'!D31,'11'!D31)</f>
        <v>1</v>
      </c>
      <c r="E31" s="86"/>
      <c r="F31" s="87"/>
      <c r="G31" s="86"/>
      <c r="H31" s="8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4.25" customHeight="1" outlineLevel="1" x14ac:dyDescent="0.3">
      <c r="A32" s="50"/>
      <c r="B32" s="51" t="s">
        <v>44</v>
      </c>
      <c r="C32" s="93">
        <f>+COUNTA('1'!C32,'2'!C32,'3'!C32,'4'!C32,'5'!C32,'6'!C32,'7'!C32,'8'!C32,'9'!C32,'10'!C32,'11'!C32)</f>
        <v>10</v>
      </c>
      <c r="D32" s="94">
        <f>+COUNTA('1'!D32,'2'!D32,'3'!D32,'4'!D32,'5'!D32,'6'!D32,'7'!D32,'8'!D32,'9'!D32,'10'!D32,'11'!D32)</f>
        <v>1</v>
      </c>
      <c r="E32" s="86"/>
      <c r="F32" s="87"/>
      <c r="G32" s="86"/>
      <c r="H32" s="87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4.25" customHeight="1" outlineLevel="1" x14ac:dyDescent="0.3">
      <c r="A33" s="50"/>
      <c r="B33" s="51" t="s">
        <v>45</v>
      </c>
      <c r="C33" s="66">
        <f>+COUNTA('1'!C33,'2'!C33,'3'!C33,'4'!C33,'5'!C33,'6'!C33,'7'!C33,'8'!C33,'9'!C33,'10'!C33,'11'!C33)</f>
        <v>9</v>
      </c>
      <c r="D33" s="67">
        <f>+COUNTA('1'!D33,'2'!D33,'3'!D33,'4'!D33,'5'!D33,'6'!D33,'7'!D33,'8'!D33,'9'!D33,'10'!D33,'11'!D33)</f>
        <v>2</v>
      </c>
      <c r="E33" s="86"/>
      <c r="F33" s="87"/>
      <c r="G33" s="86"/>
      <c r="H33" s="8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4.25" customHeight="1" outlineLevel="1" x14ac:dyDescent="0.3">
      <c r="A34" s="50" t="s">
        <v>46</v>
      </c>
      <c r="B34" s="51" t="s">
        <v>47</v>
      </c>
      <c r="C34" s="93">
        <f>+COUNTA('1'!C34,'2'!C34,'3'!C34,'4'!C34,'5'!C34,'6'!C34,'7'!C34,'8'!C34,'9'!C34,'10'!C34,'11'!C34)</f>
        <v>10</v>
      </c>
      <c r="D34" s="94">
        <f>+COUNTA('1'!D34,'2'!D34,'3'!D34,'4'!D34,'5'!D34,'6'!D34,'7'!D34,'8'!D34,'9'!D34,'10'!D34,'11'!D34)</f>
        <v>1</v>
      </c>
      <c r="E34" s="86"/>
      <c r="F34" s="87"/>
      <c r="G34" s="86"/>
      <c r="H34" s="87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4.25" customHeight="1" outlineLevel="1" x14ac:dyDescent="0.3">
      <c r="A35" s="50"/>
      <c r="B35" s="51" t="s">
        <v>48</v>
      </c>
      <c r="C35" s="66">
        <f>+COUNTA('1'!C35,'2'!C35,'3'!C35,'4'!C35,'5'!C35,'6'!C35,'7'!C35,'8'!C35,'9'!C35,'10'!C35,'11'!C35)</f>
        <v>7</v>
      </c>
      <c r="D35" s="67">
        <f>+COUNTA('1'!D35,'2'!D35,'3'!D35,'4'!D35,'5'!D35,'6'!D35,'7'!D35,'8'!D35,'9'!D35,'10'!D35,'11'!D35)</f>
        <v>4</v>
      </c>
      <c r="E35" s="86"/>
      <c r="F35" s="87"/>
      <c r="G35" s="86"/>
      <c r="H35" s="87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4.25" customHeight="1" outlineLevel="1" x14ac:dyDescent="0.3">
      <c r="A36" s="50"/>
      <c r="B36" s="51" t="s">
        <v>49</v>
      </c>
      <c r="C36" s="66">
        <f>+COUNTA('1'!C36,'2'!C36,'3'!C36,'4'!C36,'5'!C36,'6'!C36,'7'!C36,'8'!C36,'9'!C36,'10'!C36,'11'!C36)</f>
        <v>7</v>
      </c>
      <c r="D36" s="67">
        <f>+COUNTA('1'!D36,'2'!D36,'3'!D36,'4'!D36,'5'!D36,'6'!D36,'7'!D36,'8'!D36,'9'!D36,'10'!D36,'11'!D36)</f>
        <v>4</v>
      </c>
      <c r="E36" s="86"/>
      <c r="F36" s="87"/>
      <c r="G36" s="86"/>
      <c r="H36" s="87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4.25" customHeight="1" x14ac:dyDescent="0.3">
      <c r="A37" s="47" t="s">
        <v>50</v>
      </c>
      <c r="B37" s="54"/>
      <c r="C37" s="68"/>
      <c r="D37" s="70"/>
      <c r="E37" s="80">
        <f>SUM(C38:C41)</f>
        <v>29</v>
      </c>
      <c r="F37" s="81">
        <f>SUM(D38:D41)</f>
        <v>15</v>
      </c>
      <c r="G37" s="84">
        <f>+E37/(E37+F37)</f>
        <v>0.65909090909090906</v>
      </c>
      <c r="H37" s="85">
        <f>+F37/(E37+F37)</f>
        <v>0.34090909090909088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4.25" customHeight="1" outlineLevel="1" x14ac:dyDescent="0.3">
      <c r="A38" s="50" t="s">
        <v>51</v>
      </c>
      <c r="B38" s="51" t="s">
        <v>52</v>
      </c>
      <c r="C38" s="66">
        <f>+COUNTA('1'!C38,'2'!C38,'3'!C38,'4'!C38,'5'!C38,'6'!C38,'7'!C38,'8'!C38,'9'!C38,'10'!C38,'11'!C38)</f>
        <v>5</v>
      </c>
      <c r="D38" s="67">
        <f>+COUNTA('1'!D38,'2'!D38,'3'!D38,'4'!D38,'5'!D38,'6'!D38,'7'!D38,'8'!D38,'9'!D38,'10'!D38,'11'!D38)</f>
        <v>6</v>
      </c>
      <c r="E38" s="86"/>
      <c r="F38" s="87"/>
      <c r="G38" s="86"/>
      <c r="H38" s="87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4.25" customHeight="1" outlineLevel="1" x14ac:dyDescent="0.3">
      <c r="A39" s="50"/>
      <c r="B39" s="57" t="s">
        <v>53</v>
      </c>
      <c r="C39" s="66">
        <f>+COUNTA('1'!C39,'2'!C39,'3'!C39,'4'!C39,'5'!C39,'6'!C39,'7'!C39,'8'!C39,'9'!C39,'10'!C39,'11'!C39)</f>
        <v>8</v>
      </c>
      <c r="D39" s="67">
        <f>+COUNTA('1'!D39,'2'!D39,'3'!D39,'4'!D39,'5'!D39,'6'!D39,'7'!D39,'8'!D39,'9'!D39,'10'!D39,'11'!D39)</f>
        <v>3</v>
      </c>
      <c r="E39" s="86"/>
      <c r="F39" s="87"/>
      <c r="G39" s="86"/>
      <c r="H39" s="87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 outlineLevel="1" x14ac:dyDescent="0.3">
      <c r="A40" s="50" t="s">
        <v>54</v>
      </c>
      <c r="B40" s="51" t="s">
        <v>55</v>
      </c>
      <c r="C40" s="93">
        <f>+COUNTA('1'!C40,'2'!C40,'3'!C40,'4'!C40,'5'!C40,'6'!C40,'7'!C40,'8'!C40,'9'!C40,'10'!C40,'11'!C40)</f>
        <v>11</v>
      </c>
      <c r="D40" s="94">
        <f>+COUNTA('1'!D40,'2'!D40,'3'!D40,'4'!D40,'5'!D40,'6'!D40,'7'!D40,'8'!D40,'9'!D40,'10'!D40,'11'!D40)</f>
        <v>0</v>
      </c>
      <c r="E40" s="86"/>
      <c r="F40" s="87"/>
      <c r="G40" s="86"/>
      <c r="H40" s="87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4.25" customHeight="1" outlineLevel="1" x14ac:dyDescent="0.3">
      <c r="A41" s="50" t="s">
        <v>56</v>
      </c>
      <c r="B41" s="51" t="s">
        <v>57</v>
      </c>
      <c r="C41" s="66">
        <f>+COUNTA('1'!C41,'2'!C41,'3'!C41,'4'!C41,'5'!C41,'6'!C41,'7'!C41,'8'!C41,'9'!C41,'10'!C41,'11'!C41)</f>
        <v>5</v>
      </c>
      <c r="D41" s="67">
        <f>+COUNTA('1'!D41,'2'!D41,'3'!D41,'4'!D41,'5'!D41,'6'!D41,'7'!D41,'8'!D41,'9'!D41,'10'!D41,'11'!D41)</f>
        <v>6</v>
      </c>
      <c r="E41" s="86"/>
      <c r="F41" s="87"/>
      <c r="G41" s="86"/>
      <c r="H41" s="87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 x14ac:dyDescent="0.3">
      <c r="A42" s="47" t="s">
        <v>58</v>
      </c>
      <c r="B42" s="54"/>
      <c r="C42" s="68"/>
      <c r="D42" s="70"/>
      <c r="E42" s="80">
        <f>SUM(C43:C46)</f>
        <v>40</v>
      </c>
      <c r="F42" s="81">
        <f>SUM(D43:D46)</f>
        <v>4</v>
      </c>
      <c r="G42" s="84">
        <f>+E42/(E42+F42)</f>
        <v>0.90909090909090906</v>
      </c>
      <c r="H42" s="85">
        <f>+F42/(E42+F42)</f>
        <v>9.0909090909090912E-2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4.25" customHeight="1" outlineLevel="1" x14ac:dyDescent="0.3">
      <c r="A43" s="50" t="s">
        <v>59</v>
      </c>
      <c r="B43" s="51" t="s">
        <v>60</v>
      </c>
      <c r="C43" s="93">
        <f>+COUNTA('1'!C43,'2'!C43,'3'!C43,'4'!C43,'5'!C43,'6'!C43,'7'!C43,'8'!C43,'9'!C43,'10'!C43,'11'!C43)</f>
        <v>10</v>
      </c>
      <c r="D43" s="94">
        <f>+COUNTA('1'!D43,'2'!D43,'3'!D43,'4'!D43,'5'!D43,'6'!D43,'7'!D43,'8'!D43,'9'!D43,'10'!D43,'11'!D43)</f>
        <v>1</v>
      </c>
      <c r="E43" s="86"/>
      <c r="F43" s="87"/>
      <c r="G43" s="86"/>
      <c r="H43" s="87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4.25" customHeight="1" outlineLevel="1" x14ac:dyDescent="0.3">
      <c r="A44" s="50"/>
      <c r="B44" s="58" t="s">
        <v>61</v>
      </c>
      <c r="C44" s="93">
        <f>+COUNTA('1'!C44,'2'!C44,'3'!C44,'4'!C44,'5'!C44,'6'!C44,'7'!C44,'8'!C44,'9'!C44,'10'!C44,'11'!C44)</f>
        <v>10</v>
      </c>
      <c r="D44" s="94">
        <f>+COUNTA('1'!D44,'2'!D44,'3'!D44,'4'!D44,'5'!D44,'6'!D44,'7'!D44,'8'!D44,'9'!D44,'10'!D44,'11'!D44)</f>
        <v>1</v>
      </c>
      <c r="E44" s="88"/>
      <c r="F44" s="89"/>
      <c r="G44" s="88"/>
      <c r="H44" s="89"/>
      <c r="I44" s="59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4.25" customHeight="1" outlineLevel="1" x14ac:dyDescent="0.3">
      <c r="A45" s="50"/>
      <c r="B45" s="58" t="s">
        <v>100</v>
      </c>
      <c r="C45" s="66">
        <f>+COUNTA('1'!C45,'2'!C45,'3'!C45,'4'!C45,'5'!C45,'6'!C45,'7'!C45,'8'!C45,'9'!C45,'10'!C45,'11'!C45)</f>
        <v>9</v>
      </c>
      <c r="D45" s="67">
        <f>+COUNTA('1'!D45,'2'!D45,'3'!D45,'4'!D45,'5'!D45,'6'!D45,'7'!D45,'8'!D45,'9'!D45,'10'!D45,'11'!D45)</f>
        <v>2</v>
      </c>
      <c r="E45" s="88"/>
      <c r="F45" s="89"/>
      <c r="G45" s="88"/>
      <c r="H45" s="89"/>
      <c r="I45" s="5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4.25" customHeight="1" outlineLevel="1" x14ac:dyDescent="0.3">
      <c r="A46" s="60" t="s">
        <v>63</v>
      </c>
      <c r="B46" s="61" t="s">
        <v>64</v>
      </c>
      <c r="C46" s="93">
        <f>+COUNTA('1'!C46,'2'!C46,'3'!C46,'4'!C46,'5'!C46,'6'!C46,'7'!C46,'8'!C46,'9'!C46,'10'!C46,'11'!C46)</f>
        <v>11</v>
      </c>
      <c r="D46" s="94">
        <f>+COUNTA('1'!D46,'2'!D46,'3'!D46,'4'!D46,'5'!D46,'6'!D46,'7'!D46,'8'!D46,'9'!D46,'10'!D46,'11'!D46)</f>
        <v>0</v>
      </c>
      <c r="E46" s="86"/>
      <c r="F46" s="87"/>
      <c r="G46" s="86"/>
      <c r="H46" s="87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4.25" customHeight="1" x14ac:dyDescent="0.3">
      <c r="A47" s="47" t="s">
        <v>97</v>
      </c>
      <c r="B47" s="54"/>
      <c r="C47" s="68"/>
      <c r="D47" s="70"/>
      <c r="E47" s="80">
        <f>SUM(C48:C57)</f>
        <v>85</v>
      </c>
      <c r="F47" s="81">
        <f>SUM(D48:D57)</f>
        <v>25</v>
      </c>
      <c r="G47" s="84">
        <f>+E47/(E47+F47)</f>
        <v>0.77272727272727271</v>
      </c>
      <c r="H47" s="85">
        <f>+F47/(E47+F47)</f>
        <v>0.22727272727272727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 outlineLevel="1" x14ac:dyDescent="0.3">
      <c r="A48" s="50" t="s">
        <v>66</v>
      </c>
      <c r="B48" s="61" t="s">
        <v>67</v>
      </c>
      <c r="C48" s="66">
        <f>+COUNTA('1'!C48,'2'!C48,'3'!C48,'4'!C48,'5'!C48,'6'!C48,'7'!C48,'8'!C48,'9'!C48,'10'!C48,'11'!C48)</f>
        <v>9</v>
      </c>
      <c r="D48" s="67">
        <f>+COUNTA('1'!D48,'2'!D48,'3'!D48,'4'!D48,'5'!D48,'6'!D48,'7'!D48,'8'!D48,'9'!D48,'10'!D48,'11'!D48)</f>
        <v>2</v>
      </c>
      <c r="E48" s="72"/>
      <c r="F48" s="77"/>
      <c r="G48" s="72"/>
      <c r="H48" s="77"/>
      <c r="I48" s="63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 outlineLevel="1" x14ac:dyDescent="0.3">
      <c r="A49" s="50"/>
      <c r="B49" s="61" t="s">
        <v>68</v>
      </c>
      <c r="C49" s="66">
        <f>+COUNTA('1'!C49,'2'!C49,'3'!C49,'4'!C49,'5'!C49,'6'!C49,'7'!C49,'8'!C49,'9'!C49,'10'!C49,'11'!C49)</f>
        <v>7</v>
      </c>
      <c r="D49" s="67">
        <f>+COUNTA('1'!D49,'2'!D49,'3'!D49,'4'!D49,'5'!D49,'6'!D49,'7'!D49,'8'!D49,'9'!D49,'10'!D49,'11'!D49)</f>
        <v>4</v>
      </c>
      <c r="E49" s="72"/>
      <c r="F49" s="77"/>
      <c r="G49" s="72"/>
      <c r="H49" s="77"/>
      <c r="I49" s="63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4.25" customHeight="1" outlineLevel="1" x14ac:dyDescent="0.3">
      <c r="A50" s="50"/>
      <c r="B50" s="61" t="s">
        <v>69</v>
      </c>
      <c r="C50" s="66">
        <f>+COUNTA('1'!C50,'2'!C50,'3'!C50,'4'!C50,'5'!C50,'6'!C50,'7'!C50,'8'!C50,'9'!C50,'10'!C50,'11'!C50)</f>
        <v>9</v>
      </c>
      <c r="D50" s="67">
        <f>+COUNTA('1'!D50,'2'!D50,'3'!D50,'4'!D50,'5'!D50,'6'!D50,'7'!D50,'8'!D50,'9'!D50,'10'!D50,'11'!D50)</f>
        <v>2</v>
      </c>
      <c r="E50" s="72"/>
      <c r="F50" s="77"/>
      <c r="G50" s="72"/>
      <c r="H50" s="77"/>
      <c r="I50" s="63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4.25" customHeight="1" outlineLevel="1" x14ac:dyDescent="0.3">
      <c r="A51" s="50"/>
      <c r="B51" s="61" t="s">
        <v>70</v>
      </c>
      <c r="C51" s="93">
        <f>+COUNTA('1'!C51,'2'!C51,'3'!C51,'4'!C51,'5'!C51,'6'!C51,'7'!C51,'8'!C51,'9'!C51,'10'!C51,'11'!C51)</f>
        <v>10</v>
      </c>
      <c r="D51" s="94">
        <f>+COUNTA('1'!D51,'2'!D51,'3'!D51,'4'!D51,'5'!D51,'6'!D51,'7'!D51,'8'!D51,'9'!D51,'10'!D51,'11'!D51)</f>
        <v>1</v>
      </c>
      <c r="E51" s="71"/>
      <c r="F51" s="76"/>
      <c r="G51" s="71"/>
      <c r="H51" s="76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4.25" customHeight="1" outlineLevel="1" x14ac:dyDescent="0.3">
      <c r="A52" s="50"/>
      <c r="B52" s="61" t="s">
        <v>71</v>
      </c>
      <c r="C52" s="66">
        <f>+COUNTA('1'!C52,'2'!C52,'3'!C52,'4'!C52,'5'!C52,'6'!C52,'7'!C52,'8'!C52,'9'!C52,'10'!C52,'11'!C52)</f>
        <v>9</v>
      </c>
      <c r="D52" s="67">
        <f>+COUNTA('1'!D52,'2'!D52,'3'!D52,'4'!D52,'5'!D52,'6'!D52,'7'!D52,'8'!D52,'9'!D52,'10'!D52,'11'!D52)</f>
        <v>2</v>
      </c>
      <c r="E52" s="71"/>
      <c r="F52" s="76"/>
      <c r="G52" s="71"/>
      <c r="H52" s="76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4.25" customHeight="1" outlineLevel="1" x14ac:dyDescent="0.3">
      <c r="A53" s="50"/>
      <c r="B53" s="61" t="s">
        <v>72</v>
      </c>
      <c r="C53" s="66">
        <f>+COUNTA('1'!C53,'2'!C53,'3'!C53,'4'!C53,'5'!C53,'6'!C53,'7'!C53,'8'!C53,'9'!C53,'10'!C53,'11'!C53)</f>
        <v>4</v>
      </c>
      <c r="D53" s="67">
        <f>+COUNTA('1'!D53,'2'!D53,'3'!D53,'4'!D53,'5'!D53,'6'!D53,'7'!D53,'8'!D53,'9'!D53,'10'!D53,'11'!D53)</f>
        <v>7</v>
      </c>
      <c r="E53" s="71"/>
      <c r="F53" s="76"/>
      <c r="G53" s="71"/>
      <c r="H53" s="76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4.25" customHeight="1" outlineLevel="1" x14ac:dyDescent="0.3">
      <c r="A54" s="50" t="s">
        <v>73</v>
      </c>
      <c r="B54" s="61" t="s">
        <v>74</v>
      </c>
      <c r="C54" s="66">
        <f>+COUNTA('1'!C54,'2'!C54,'3'!C54,'4'!C54,'5'!C54,'6'!C54,'7'!C54,'8'!C54,'9'!C54,'10'!C54,'11'!C54)</f>
        <v>4</v>
      </c>
      <c r="D54" s="67">
        <f>+COUNTA('1'!D54,'2'!D54,'3'!D54,'4'!D54,'5'!D54,'6'!D54,'7'!D54,'8'!D54,'9'!D54,'10'!D54,'11'!D54)</f>
        <v>7</v>
      </c>
      <c r="E54" s="71"/>
      <c r="F54" s="76"/>
      <c r="G54" s="71"/>
      <c r="H54" s="7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4.25" customHeight="1" outlineLevel="1" x14ac:dyDescent="0.3">
      <c r="A55" s="50"/>
      <c r="B55" s="61" t="s">
        <v>75</v>
      </c>
      <c r="C55" s="93">
        <f>+COUNTA('1'!C55,'2'!C55,'3'!C55,'4'!C55,'5'!C55,'6'!C55,'7'!C55,'8'!C55,'9'!C55,'10'!C55,'11'!C55)</f>
        <v>11</v>
      </c>
      <c r="D55" s="94">
        <f>+COUNTA('1'!D55,'2'!D55,'3'!D55,'4'!D55,'5'!D55,'6'!D55,'7'!D55,'8'!D55,'9'!D55,'10'!D55,'11'!D55)</f>
        <v>0</v>
      </c>
      <c r="E55" s="71"/>
      <c r="F55" s="76"/>
      <c r="G55" s="71"/>
      <c r="H55" s="7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4.25" customHeight="1" outlineLevel="1" x14ac:dyDescent="0.3">
      <c r="A56" s="50" t="s">
        <v>76</v>
      </c>
      <c r="B56" s="61" t="s">
        <v>77</v>
      </c>
      <c r="C56" s="93">
        <f>+COUNTA('1'!C56,'2'!C56,'3'!C56,'4'!C56,'5'!C56,'6'!C56,'7'!C56,'8'!C56,'9'!C56,'10'!C56,'11'!C56)</f>
        <v>11</v>
      </c>
      <c r="D56" s="94">
        <f>+COUNTA('1'!D56,'2'!D56,'3'!D56,'4'!D56,'5'!D56,'6'!D56,'7'!D56,'8'!D56,'9'!D56,'10'!D56,'11'!D56)</f>
        <v>0</v>
      </c>
      <c r="E56" s="71"/>
      <c r="F56" s="76"/>
      <c r="G56" s="71"/>
      <c r="H56" s="76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4.25" customHeight="1" outlineLevel="1" x14ac:dyDescent="0.3">
      <c r="A57" s="50"/>
      <c r="B57" s="51" t="s">
        <v>78</v>
      </c>
      <c r="C57" s="93">
        <f>+COUNTA('1'!C57,'2'!C57,'3'!C57,'4'!C57,'5'!C57,'6'!C57,'7'!C57,'8'!C57,'9'!C57,'10'!C57,'11'!C57)</f>
        <v>11</v>
      </c>
      <c r="D57" s="94">
        <f>+COUNTA('1'!D57,'2'!D57,'3'!D57,'4'!D57,'5'!D57,'6'!D57,'7'!D57,'8'!D57,'9'!D57,'10'!D57,'11'!D57)</f>
        <v>0</v>
      </c>
      <c r="E57" s="73"/>
      <c r="F57" s="78"/>
      <c r="G57" s="73"/>
      <c r="H57" s="78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4.25" customHeight="1" x14ac:dyDescent="0.3"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4.25" customHeight="1" x14ac:dyDescent="0.3"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4.25" customHeight="1" x14ac:dyDescent="0.3"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4.25" customHeight="1" x14ac:dyDescent="0.3"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4.25" customHeight="1" x14ac:dyDescent="0.3"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4.25" customHeight="1" x14ac:dyDescent="0.3"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4.25" customHeight="1" x14ac:dyDescent="0.3"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5:26" ht="14.25" customHeight="1" x14ac:dyDescent="0.3"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5:26" ht="14.25" customHeight="1" x14ac:dyDescent="0.3"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5:26" ht="14.25" customHeight="1" x14ac:dyDescent="0.3"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5:26" ht="14.25" customHeight="1" x14ac:dyDescent="0.3"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5:26" ht="14.25" customHeight="1" x14ac:dyDescent="0.3"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5:26" ht="14.25" customHeight="1" x14ac:dyDescent="0.3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5:26" ht="14.25" customHeight="1" x14ac:dyDescent="0.3"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5:26" ht="14.25" customHeight="1" x14ac:dyDescent="0.3"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5:26" ht="14.25" customHeight="1" x14ac:dyDescent="0.3"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5:26" ht="14.25" customHeight="1" x14ac:dyDescent="0.3"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5:26" ht="14.25" customHeight="1" x14ac:dyDescent="0.3"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5:26" ht="14.25" customHeight="1" x14ac:dyDescent="0.3"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5:26" ht="14.25" customHeight="1" x14ac:dyDescent="0.3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5:26" ht="14.25" customHeight="1" x14ac:dyDescent="0.3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5:26" ht="14.25" customHeight="1" x14ac:dyDescent="0.3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5:26" ht="14.25" customHeight="1" x14ac:dyDescent="0.3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5:26" ht="14.25" customHeight="1" x14ac:dyDescent="0.3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5:26" ht="14.25" customHeight="1" x14ac:dyDescent="0.3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5:26" ht="14.25" customHeight="1" x14ac:dyDescent="0.3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5:26" ht="14.25" customHeight="1" x14ac:dyDescent="0.3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5:26" ht="14.25" customHeight="1" x14ac:dyDescent="0.3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5:26" ht="14.25" customHeight="1" x14ac:dyDescent="0.3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5:26" ht="14.25" customHeight="1" x14ac:dyDescent="0.3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5:26" ht="14.25" customHeight="1" x14ac:dyDescent="0.3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5:26" ht="14.25" customHeight="1" x14ac:dyDescent="0.3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5:26" ht="14.25" customHeight="1" x14ac:dyDescent="0.3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5:26" ht="14.25" customHeight="1" x14ac:dyDescent="0.3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5:26" ht="14.25" customHeight="1" x14ac:dyDescent="0.3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5:26" ht="14.25" customHeight="1" x14ac:dyDescent="0.3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5:26" ht="14.25" customHeight="1" x14ac:dyDescent="0.3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5:26" ht="14.25" customHeight="1" x14ac:dyDescent="0.3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5:26" ht="14.25" customHeight="1" x14ac:dyDescent="0.3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5:26" ht="14.25" customHeight="1" x14ac:dyDescent="0.3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5:26" ht="14.25" customHeight="1" x14ac:dyDescent="0.3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5:26" ht="14.25" customHeight="1" x14ac:dyDescent="0.3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5:26" ht="14.25" customHeight="1" x14ac:dyDescent="0.3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5:26" ht="14.25" customHeight="1" x14ac:dyDescent="0.3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5:26" ht="14.25" customHeight="1" x14ac:dyDescent="0.3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5:26" ht="14.25" customHeight="1" x14ac:dyDescent="0.3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5:26" ht="14.25" customHeight="1" x14ac:dyDescent="0.3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5:26" ht="14.25" customHeight="1" x14ac:dyDescent="0.3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5:26" ht="14.25" customHeight="1" x14ac:dyDescent="0.3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5:26" ht="14.25" customHeight="1" x14ac:dyDescent="0.3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5:26" ht="14.25" customHeight="1" x14ac:dyDescent="0.3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5:26" ht="14.25" customHeight="1" x14ac:dyDescent="0.3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5:26" ht="14.25" customHeight="1" x14ac:dyDescent="0.3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5:26" ht="14.25" customHeight="1" x14ac:dyDescent="0.3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5:26" ht="14.25" customHeight="1" x14ac:dyDescent="0.3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5:26" ht="14.25" customHeight="1" x14ac:dyDescent="0.3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5:26" ht="14.25" customHeight="1" x14ac:dyDescent="0.3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5:26" ht="14.25" customHeight="1" x14ac:dyDescent="0.3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5:26" ht="14.25" customHeight="1" x14ac:dyDescent="0.3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5:26" ht="14.25" customHeight="1" x14ac:dyDescent="0.3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5:26" ht="14.25" customHeight="1" x14ac:dyDescent="0.3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5:26" ht="14.25" customHeight="1" x14ac:dyDescent="0.3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5:26" ht="14.25" customHeight="1" x14ac:dyDescent="0.3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5:26" ht="14.25" customHeight="1" x14ac:dyDescent="0.3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5:26" ht="14.25" customHeight="1" x14ac:dyDescent="0.3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5:26" ht="14.25" customHeight="1" x14ac:dyDescent="0.3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5:26" ht="14.25" customHeight="1" x14ac:dyDescent="0.3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5:26" ht="14.25" customHeight="1" x14ac:dyDescent="0.3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5:26" ht="14.25" customHeight="1" x14ac:dyDescent="0.3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5:26" ht="14.25" customHeight="1" x14ac:dyDescent="0.3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5:26" ht="14.25" customHeight="1" x14ac:dyDescent="0.3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5:26" ht="14.25" customHeight="1" x14ac:dyDescent="0.3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5:26" ht="14.25" customHeight="1" x14ac:dyDescent="0.3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5:26" ht="14.25" customHeight="1" x14ac:dyDescent="0.3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5:26" ht="14.25" customHeight="1" x14ac:dyDescent="0.3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5:26" ht="14.25" customHeight="1" x14ac:dyDescent="0.3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5:26" ht="14.25" customHeight="1" x14ac:dyDescent="0.3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5:26" ht="14.25" customHeight="1" x14ac:dyDescent="0.3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5:26" ht="14.25" customHeight="1" x14ac:dyDescent="0.3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5:26" ht="14.25" customHeight="1" x14ac:dyDescent="0.3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5:26" ht="14.25" customHeight="1" x14ac:dyDescent="0.3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5:26" ht="14.25" customHeight="1" x14ac:dyDescent="0.3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5:26" ht="14.25" customHeight="1" x14ac:dyDescent="0.3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5:26" ht="14.25" customHeight="1" x14ac:dyDescent="0.3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5:26" ht="14.25" customHeight="1" x14ac:dyDescent="0.3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5:26" ht="14.25" customHeight="1" x14ac:dyDescent="0.3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5:26" ht="14.25" customHeight="1" x14ac:dyDescent="0.3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5:26" ht="14.25" customHeight="1" x14ac:dyDescent="0.3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5:26" ht="14.25" customHeight="1" x14ac:dyDescent="0.3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5:26" ht="14.25" customHeight="1" x14ac:dyDescent="0.3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5:26" ht="14.25" customHeight="1" x14ac:dyDescent="0.3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5:26" ht="14.25" customHeight="1" x14ac:dyDescent="0.3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5:26" ht="14.25" customHeight="1" x14ac:dyDescent="0.3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5:26" ht="14.25" customHeight="1" x14ac:dyDescent="0.3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5:26" ht="14.25" customHeight="1" x14ac:dyDescent="0.3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5:26" ht="14.25" customHeight="1" x14ac:dyDescent="0.3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5:26" ht="14.25" customHeight="1" x14ac:dyDescent="0.3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5:26" ht="14.25" customHeight="1" x14ac:dyDescent="0.3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5:26" ht="14.25" customHeight="1" x14ac:dyDescent="0.3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5:26" ht="14.25" customHeight="1" x14ac:dyDescent="0.3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5:26" ht="14.25" customHeight="1" x14ac:dyDescent="0.3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5:26" ht="14.25" customHeight="1" x14ac:dyDescent="0.3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5:26" ht="14.25" customHeight="1" x14ac:dyDescent="0.3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5:26" ht="14.25" customHeight="1" x14ac:dyDescent="0.3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5:26" ht="14.25" customHeight="1" x14ac:dyDescent="0.3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5:26" ht="14.25" customHeight="1" x14ac:dyDescent="0.3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5:26" ht="14.25" customHeight="1" x14ac:dyDescent="0.3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5:26" ht="14.25" customHeight="1" x14ac:dyDescent="0.3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5:26" ht="14.25" customHeight="1" x14ac:dyDescent="0.3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5:26" ht="14.25" customHeight="1" x14ac:dyDescent="0.3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5:26" ht="14.25" customHeight="1" x14ac:dyDescent="0.3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5:26" ht="14.25" customHeight="1" x14ac:dyDescent="0.3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5:26" ht="14.25" customHeight="1" x14ac:dyDescent="0.3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5:26" ht="14.25" customHeight="1" x14ac:dyDescent="0.3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5:26" ht="14.25" customHeight="1" x14ac:dyDescent="0.3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5:26" ht="14.25" customHeight="1" x14ac:dyDescent="0.3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5:26" ht="14.25" customHeight="1" x14ac:dyDescent="0.3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5:26" ht="14.25" customHeight="1" x14ac:dyDescent="0.3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5:26" ht="14.25" customHeight="1" x14ac:dyDescent="0.3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5:26" ht="14.25" customHeight="1" x14ac:dyDescent="0.3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5:26" ht="14.25" customHeight="1" x14ac:dyDescent="0.3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5:26" ht="14.25" customHeight="1" x14ac:dyDescent="0.3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5:26" ht="14.25" customHeight="1" x14ac:dyDescent="0.3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5:26" ht="14.25" customHeight="1" x14ac:dyDescent="0.3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5:26" ht="14.25" customHeight="1" x14ac:dyDescent="0.3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5:26" ht="14.25" customHeight="1" x14ac:dyDescent="0.3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5:26" ht="14.25" customHeight="1" x14ac:dyDescent="0.3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5:26" ht="14.25" customHeight="1" x14ac:dyDescent="0.3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5:26" ht="14.25" customHeight="1" x14ac:dyDescent="0.3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5:26" ht="14.25" customHeight="1" x14ac:dyDescent="0.3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5:26" ht="14.25" customHeight="1" x14ac:dyDescent="0.3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5:26" ht="14.25" customHeight="1" x14ac:dyDescent="0.3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5:26" ht="14.25" customHeight="1" x14ac:dyDescent="0.3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5:26" ht="14.25" customHeight="1" x14ac:dyDescent="0.3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5:26" ht="14.25" customHeight="1" x14ac:dyDescent="0.3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5:26" ht="14.25" customHeight="1" x14ac:dyDescent="0.3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5:26" ht="14.25" customHeight="1" x14ac:dyDescent="0.3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5:26" ht="14.25" customHeight="1" x14ac:dyDescent="0.3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5:26" ht="14.25" customHeight="1" x14ac:dyDescent="0.3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5:26" ht="14.25" customHeight="1" x14ac:dyDescent="0.3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5:26" ht="14.25" customHeight="1" x14ac:dyDescent="0.3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5:26" ht="14.25" customHeight="1" x14ac:dyDescent="0.3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5:26" ht="14.25" customHeight="1" x14ac:dyDescent="0.3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5:26" ht="14.25" customHeight="1" x14ac:dyDescent="0.3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5:26" ht="14.25" customHeight="1" x14ac:dyDescent="0.3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5:26" ht="14.25" customHeight="1" x14ac:dyDescent="0.3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5:26" ht="14.25" customHeight="1" x14ac:dyDescent="0.3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5:26" ht="14.25" customHeight="1" x14ac:dyDescent="0.3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5:26" ht="14.25" customHeight="1" x14ac:dyDescent="0.3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5:26" ht="14.25" customHeight="1" x14ac:dyDescent="0.3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5:26" ht="14.25" customHeight="1" x14ac:dyDescent="0.3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5:26" ht="14.25" customHeight="1" x14ac:dyDescent="0.3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5:26" ht="14.25" customHeight="1" x14ac:dyDescent="0.3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5:26" ht="14.25" customHeight="1" x14ac:dyDescent="0.3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5:26" ht="14.25" customHeight="1" x14ac:dyDescent="0.3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5:26" ht="14.25" customHeight="1" x14ac:dyDescent="0.3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5:26" ht="14.25" customHeight="1" x14ac:dyDescent="0.3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5:26" ht="14.25" customHeight="1" x14ac:dyDescent="0.3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5:26" ht="14.25" customHeight="1" x14ac:dyDescent="0.3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5:26" ht="14.25" customHeight="1" x14ac:dyDescent="0.3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5:26" ht="14.25" customHeight="1" x14ac:dyDescent="0.3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5:26" ht="14.25" customHeight="1" x14ac:dyDescent="0.3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5:26" ht="14.25" customHeight="1" x14ac:dyDescent="0.3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5:26" ht="14.25" customHeight="1" x14ac:dyDescent="0.3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5:26" ht="14.25" customHeight="1" x14ac:dyDescent="0.3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5:26" ht="14.25" customHeight="1" x14ac:dyDescent="0.3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5:26" ht="14.25" customHeight="1" x14ac:dyDescent="0.3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5:26" ht="14.25" customHeight="1" x14ac:dyDescent="0.3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5:26" ht="14.25" customHeight="1" x14ac:dyDescent="0.3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5:26" ht="14.25" customHeight="1" x14ac:dyDescent="0.3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5:26" ht="14.25" customHeight="1" x14ac:dyDescent="0.3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5:26" ht="14.25" customHeight="1" x14ac:dyDescent="0.3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5:26" ht="14.25" customHeight="1" x14ac:dyDescent="0.3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5:26" ht="14.25" customHeight="1" x14ac:dyDescent="0.3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5:26" ht="14.25" customHeight="1" x14ac:dyDescent="0.3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5:26" ht="14.25" customHeight="1" x14ac:dyDescent="0.3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5:26" ht="14.25" customHeight="1" x14ac:dyDescent="0.3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5:26" ht="14.25" customHeight="1" x14ac:dyDescent="0.3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5:26" ht="14.25" customHeight="1" x14ac:dyDescent="0.3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5:26" ht="14.25" customHeight="1" x14ac:dyDescent="0.3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5:26" ht="14.25" customHeight="1" x14ac:dyDescent="0.3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5:26" ht="14.25" customHeight="1" x14ac:dyDescent="0.3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5:26" ht="14.25" customHeight="1" x14ac:dyDescent="0.3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5:26" ht="14.25" customHeight="1" x14ac:dyDescent="0.3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5:26" ht="14.25" customHeight="1" x14ac:dyDescent="0.3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5:26" ht="14.25" customHeight="1" x14ac:dyDescent="0.3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5:26" ht="14.25" customHeight="1" x14ac:dyDescent="0.3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5:26" ht="14.25" customHeight="1" x14ac:dyDescent="0.3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5:26" ht="14.25" customHeight="1" x14ac:dyDescent="0.3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5:26" ht="14.25" customHeight="1" x14ac:dyDescent="0.3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5:26" ht="14.25" customHeight="1" x14ac:dyDescent="0.3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5:26" ht="14.25" customHeight="1" x14ac:dyDescent="0.3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5:26" ht="14.25" customHeight="1" x14ac:dyDescent="0.3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5:26" ht="14.25" customHeight="1" x14ac:dyDescent="0.3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5:26" ht="14.25" customHeight="1" x14ac:dyDescent="0.3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5:26" ht="14.25" customHeight="1" x14ac:dyDescent="0.3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5:26" ht="14.25" customHeight="1" x14ac:dyDescent="0.3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5:26" ht="14.25" customHeight="1" x14ac:dyDescent="0.3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5:26" ht="14.25" customHeight="1" x14ac:dyDescent="0.3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5:26" ht="14.25" customHeight="1" x14ac:dyDescent="0.3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5:26" ht="14.25" customHeight="1" x14ac:dyDescent="0.3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5:26" ht="14.25" customHeight="1" x14ac:dyDescent="0.3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5:26" ht="14.25" customHeight="1" x14ac:dyDescent="0.3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5:26" ht="14.25" customHeight="1" x14ac:dyDescent="0.3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5:26" ht="14.25" customHeight="1" x14ac:dyDescent="0.3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5:26" ht="14.25" customHeight="1" x14ac:dyDescent="0.3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5:26" ht="14.25" customHeight="1" x14ac:dyDescent="0.3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5:26" ht="14.25" customHeight="1" x14ac:dyDescent="0.3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5:26" ht="14.25" customHeight="1" x14ac:dyDescent="0.3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5:26" ht="14.25" customHeight="1" x14ac:dyDescent="0.3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5:26" ht="14.25" customHeight="1" x14ac:dyDescent="0.3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5:26" ht="14.25" customHeight="1" x14ac:dyDescent="0.3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5:26" ht="14.25" customHeight="1" x14ac:dyDescent="0.3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5:26" ht="14.25" customHeight="1" x14ac:dyDescent="0.3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5:26" ht="14.25" customHeight="1" x14ac:dyDescent="0.3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5:26" ht="14.25" customHeight="1" x14ac:dyDescent="0.3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5:26" ht="14.25" customHeight="1" x14ac:dyDescent="0.3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5:26" ht="14.25" customHeight="1" x14ac:dyDescent="0.3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5:26" ht="14.25" customHeight="1" x14ac:dyDescent="0.3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5:26" ht="14.25" customHeight="1" x14ac:dyDescent="0.3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5:26" ht="14.25" customHeight="1" x14ac:dyDescent="0.3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5:26" ht="14.25" customHeight="1" x14ac:dyDescent="0.3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5:26" ht="14.25" customHeight="1" x14ac:dyDescent="0.3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5:26" ht="14.25" customHeight="1" x14ac:dyDescent="0.3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5:26" ht="14.25" customHeight="1" x14ac:dyDescent="0.3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5:26" ht="14.25" customHeight="1" x14ac:dyDescent="0.3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5:26" ht="14.25" customHeight="1" x14ac:dyDescent="0.3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5:26" ht="14.25" customHeight="1" x14ac:dyDescent="0.3"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5:26" ht="14.25" customHeight="1" x14ac:dyDescent="0.3"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5:26" ht="14.25" customHeight="1" x14ac:dyDescent="0.3"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5:26" ht="14.25" customHeight="1" x14ac:dyDescent="0.3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5:26" ht="14.25" customHeight="1" x14ac:dyDescent="0.3"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5:26" ht="14.25" customHeight="1" x14ac:dyDescent="0.3"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5:26" ht="14.25" customHeight="1" x14ac:dyDescent="0.3"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5:26" ht="14.25" customHeight="1" x14ac:dyDescent="0.3"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5:26" ht="14.25" customHeight="1" x14ac:dyDescent="0.3"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5:26" ht="14.25" customHeight="1" x14ac:dyDescent="0.3"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5:26" ht="14.25" customHeight="1" x14ac:dyDescent="0.3"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5:26" ht="14.25" customHeight="1" x14ac:dyDescent="0.3"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5:26" ht="14.25" customHeight="1" x14ac:dyDescent="0.3"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5:26" ht="14.25" customHeight="1" x14ac:dyDescent="0.3"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5:26" ht="14.25" customHeight="1" x14ac:dyDescent="0.3"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5:26" ht="14.25" customHeight="1" x14ac:dyDescent="0.3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5:26" ht="14.25" customHeight="1" x14ac:dyDescent="0.3"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5:26" ht="14.25" customHeight="1" x14ac:dyDescent="0.3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5:26" ht="14.25" customHeight="1" x14ac:dyDescent="0.3"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5:26" ht="14.25" customHeight="1" x14ac:dyDescent="0.3"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5:26" ht="14.25" customHeight="1" x14ac:dyDescent="0.3"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5:26" ht="14.25" customHeight="1" x14ac:dyDescent="0.3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5:26" ht="14.25" customHeight="1" x14ac:dyDescent="0.3"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5:26" ht="14.25" customHeight="1" x14ac:dyDescent="0.3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5:26" ht="14.25" customHeight="1" x14ac:dyDescent="0.3"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5:26" ht="14.25" customHeight="1" x14ac:dyDescent="0.3"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5:26" ht="14.25" customHeight="1" x14ac:dyDescent="0.3"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5:26" ht="14.25" customHeight="1" x14ac:dyDescent="0.3"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5:26" ht="14.25" customHeight="1" x14ac:dyDescent="0.3"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5:26" ht="14.25" customHeight="1" x14ac:dyDescent="0.3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5:26" ht="14.25" customHeight="1" x14ac:dyDescent="0.3"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5:26" ht="14.25" customHeight="1" x14ac:dyDescent="0.3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5:26" ht="14.25" customHeight="1" x14ac:dyDescent="0.3"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5:26" ht="14.25" customHeight="1" x14ac:dyDescent="0.3"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5:26" ht="14.25" customHeight="1" x14ac:dyDescent="0.3"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5:26" ht="14.25" customHeight="1" x14ac:dyDescent="0.3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5:26" ht="14.25" customHeight="1" x14ac:dyDescent="0.3"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5:26" ht="14.25" customHeight="1" x14ac:dyDescent="0.3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5:26" ht="14.25" customHeight="1" x14ac:dyDescent="0.3"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5:26" ht="14.25" customHeight="1" x14ac:dyDescent="0.3"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5:26" ht="14.25" customHeight="1" x14ac:dyDescent="0.3"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5:26" ht="14.25" customHeight="1" x14ac:dyDescent="0.3"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5:26" ht="14.25" customHeight="1" x14ac:dyDescent="0.3"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5:26" ht="14.25" customHeight="1" x14ac:dyDescent="0.3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5:26" ht="14.25" customHeight="1" x14ac:dyDescent="0.3"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5:26" ht="14.25" customHeight="1" x14ac:dyDescent="0.3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5:26" ht="14.25" customHeight="1" x14ac:dyDescent="0.3"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5:26" ht="14.25" customHeight="1" x14ac:dyDescent="0.3"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5:26" ht="14.25" customHeight="1" x14ac:dyDescent="0.3"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5:26" ht="14.25" customHeight="1" x14ac:dyDescent="0.3"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5:26" ht="14.25" customHeight="1" x14ac:dyDescent="0.3"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5:26" ht="14.25" customHeight="1" x14ac:dyDescent="0.3"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5:26" ht="14.25" customHeight="1" x14ac:dyDescent="0.3"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5:26" ht="14.25" customHeight="1" x14ac:dyDescent="0.3"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5:26" ht="14.25" customHeight="1" x14ac:dyDescent="0.3"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5:26" ht="14.25" customHeight="1" x14ac:dyDescent="0.3"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5:26" ht="14.25" customHeight="1" x14ac:dyDescent="0.3"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5:26" ht="14.25" customHeight="1" x14ac:dyDescent="0.3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5:26" ht="14.25" customHeight="1" x14ac:dyDescent="0.3"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5:26" ht="14.25" customHeight="1" x14ac:dyDescent="0.3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5:26" ht="14.25" customHeight="1" x14ac:dyDescent="0.3"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5:26" ht="14.25" customHeight="1" x14ac:dyDescent="0.3"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5:26" ht="14.25" customHeight="1" x14ac:dyDescent="0.3"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5:26" ht="14.25" customHeight="1" x14ac:dyDescent="0.3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5:26" ht="14.25" customHeight="1" x14ac:dyDescent="0.3"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5:26" ht="14.25" customHeight="1" x14ac:dyDescent="0.3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5:26" ht="14.25" customHeight="1" x14ac:dyDescent="0.3"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5:26" ht="14.25" customHeight="1" x14ac:dyDescent="0.3"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5:26" ht="14.25" customHeight="1" x14ac:dyDescent="0.3"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5:26" ht="14.25" customHeight="1" x14ac:dyDescent="0.3"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5:26" ht="14.25" customHeight="1" x14ac:dyDescent="0.3"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5:26" ht="14.25" customHeight="1" x14ac:dyDescent="0.3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5:26" ht="14.25" customHeight="1" x14ac:dyDescent="0.3"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5:26" ht="14.25" customHeight="1" x14ac:dyDescent="0.3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5:26" ht="14.25" customHeight="1" x14ac:dyDescent="0.3"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5:26" ht="14.25" customHeight="1" x14ac:dyDescent="0.3"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5:26" ht="14.25" customHeight="1" x14ac:dyDescent="0.3"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5:26" ht="14.25" customHeight="1" x14ac:dyDescent="0.3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5:26" ht="14.25" customHeight="1" x14ac:dyDescent="0.3"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5:26" ht="14.25" customHeight="1" x14ac:dyDescent="0.3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5:26" ht="14.25" customHeight="1" x14ac:dyDescent="0.3"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5:26" ht="14.25" customHeight="1" x14ac:dyDescent="0.3"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5:26" ht="14.25" customHeight="1" x14ac:dyDescent="0.3"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5:26" ht="14.25" customHeight="1" x14ac:dyDescent="0.3"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5:26" ht="14.25" customHeight="1" x14ac:dyDescent="0.3"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5:26" ht="14.25" customHeight="1" x14ac:dyDescent="0.3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5:26" ht="14.25" customHeight="1" x14ac:dyDescent="0.3"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5:26" ht="14.25" customHeight="1" x14ac:dyDescent="0.3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5:26" ht="14.25" customHeight="1" x14ac:dyDescent="0.3"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5:26" ht="14.25" customHeight="1" x14ac:dyDescent="0.3"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5:26" ht="14.25" customHeight="1" x14ac:dyDescent="0.3"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5:26" ht="14.25" customHeight="1" x14ac:dyDescent="0.3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5:26" ht="14.25" customHeight="1" x14ac:dyDescent="0.3"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5:26" ht="14.25" customHeight="1" x14ac:dyDescent="0.3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5:26" ht="14.25" customHeight="1" x14ac:dyDescent="0.3"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5:26" ht="14.25" customHeight="1" x14ac:dyDescent="0.3"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5:26" ht="14.25" customHeight="1" x14ac:dyDescent="0.3"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5:26" ht="14.25" customHeight="1" x14ac:dyDescent="0.3"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5:26" ht="14.25" customHeight="1" x14ac:dyDescent="0.3"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5:26" ht="14.25" customHeight="1" x14ac:dyDescent="0.3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5:26" ht="14.25" customHeight="1" x14ac:dyDescent="0.3"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5:26" ht="14.25" customHeight="1" x14ac:dyDescent="0.3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5:26" ht="14.25" customHeight="1" x14ac:dyDescent="0.3"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5:26" ht="14.25" customHeight="1" x14ac:dyDescent="0.3"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5:26" ht="14.25" customHeight="1" x14ac:dyDescent="0.3"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5:26" ht="14.25" customHeight="1" x14ac:dyDescent="0.3"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5:26" ht="14.25" customHeight="1" x14ac:dyDescent="0.3"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5:26" ht="14.25" customHeight="1" x14ac:dyDescent="0.3"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5:26" ht="14.25" customHeight="1" x14ac:dyDescent="0.3"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5:26" ht="14.25" customHeight="1" x14ac:dyDescent="0.3"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5:26" ht="14.25" customHeight="1" x14ac:dyDescent="0.3"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5:26" ht="14.25" customHeight="1" x14ac:dyDescent="0.3"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5:26" ht="14.25" customHeight="1" x14ac:dyDescent="0.3"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5:26" ht="14.25" customHeight="1" x14ac:dyDescent="0.3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5:26" ht="14.25" customHeight="1" x14ac:dyDescent="0.3"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5:26" ht="14.25" customHeight="1" x14ac:dyDescent="0.3"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5:26" ht="14.25" customHeight="1" x14ac:dyDescent="0.3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5:26" ht="14.25" customHeight="1" x14ac:dyDescent="0.3"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5:26" ht="14.25" customHeight="1" x14ac:dyDescent="0.3"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5:26" ht="14.25" customHeight="1" x14ac:dyDescent="0.3"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5:26" ht="14.25" customHeight="1" x14ac:dyDescent="0.3"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5:26" ht="14.25" customHeight="1" x14ac:dyDescent="0.3"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5:26" ht="14.25" customHeight="1" x14ac:dyDescent="0.3"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5:26" ht="14.25" customHeight="1" x14ac:dyDescent="0.3"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5:26" ht="14.25" customHeight="1" x14ac:dyDescent="0.3"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5:26" ht="14.25" customHeight="1" x14ac:dyDescent="0.3"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5:26" ht="14.25" customHeight="1" x14ac:dyDescent="0.3"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5:26" ht="14.25" customHeight="1" x14ac:dyDescent="0.3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5:26" ht="14.25" customHeight="1" x14ac:dyDescent="0.3"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5:26" ht="14.25" customHeight="1" x14ac:dyDescent="0.3"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5:26" ht="14.25" customHeight="1" x14ac:dyDescent="0.3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5:26" ht="14.25" customHeight="1" x14ac:dyDescent="0.3"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5:26" ht="14.25" customHeight="1" x14ac:dyDescent="0.3"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5:26" ht="14.25" customHeight="1" x14ac:dyDescent="0.3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5:26" ht="14.25" customHeight="1" x14ac:dyDescent="0.3"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5:26" ht="14.25" customHeight="1" x14ac:dyDescent="0.3"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5:26" ht="14.25" customHeight="1" x14ac:dyDescent="0.3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5:26" ht="14.25" customHeight="1" x14ac:dyDescent="0.3"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5:26" ht="14.25" customHeight="1" x14ac:dyDescent="0.3"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5:26" ht="14.25" customHeight="1" x14ac:dyDescent="0.3"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5:26" ht="14.25" customHeight="1" x14ac:dyDescent="0.3"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5:26" ht="14.25" customHeight="1" x14ac:dyDescent="0.3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5:26" ht="14.25" customHeight="1" x14ac:dyDescent="0.3"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5:26" ht="14.25" customHeight="1" x14ac:dyDescent="0.3"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5:26" ht="14.25" customHeight="1" x14ac:dyDescent="0.3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5:26" ht="14.25" customHeight="1" x14ac:dyDescent="0.3"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5:26" ht="14.25" customHeight="1" x14ac:dyDescent="0.3"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5:26" ht="14.25" customHeight="1" x14ac:dyDescent="0.3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5:26" ht="14.25" customHeight="1" x14ac:dyDescent="0.3"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5:26" ht="14.25" customHeight="1" x14ac:dyDescent="0.3"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5:26" ht="14.25" customHeight="1" x14ac:dyDescent="0.3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5:26" ht="14.25" customHeight="1" x14ac:dyDescent="0.3"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5:26" ht="14.25" customHeight="1" x14ac:dyDescent="0.3"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5:26" ht="14.25" customHeight="1" x14ac:dyDescent="0.3"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5:26" ht="14.25" customHeight="1" x14ac:dyDescent="0.3"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5:26" ht="14.25" customHeight="1" x14ac:dyDescent="0.3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5:26" ht="14.25" customHeight="1" x14ac:dyDescent="0.3"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5:26" ht="14.25" customHeight="1" x14ac:dyDescent="0.3"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5:26" ht="14.25" customHeight="1" x14ac:dyDescent="0.3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5:26" ht="14.25" customHeight="1" x14ac:dyDescent="0.3"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5:26" ht="14.25" customHeight="1" x14ac:dyDescent="0.3"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5:26" ht="14.25" customHeight="1" x14ac:dyDescent="0.3"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5:26" ht="14.25" customHeight="1" x14ac:dyDescent="0.3"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5:26" ht="14.25" customHeight="1" x14ac:dyDescent="0.3"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5:26" ht="14.25" customHeight="1" x14ac:dyDescent="0.3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5:26" ht="14.25" customHeight="1" x14ac:dyDescent="0.3"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5:26" ht="14.25" customHeight="1" x14ac:dyDescent="0.3"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5:26" ht="14.25" customHeight="1" x14ac:dyDescent="0.3"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5:26" ht="14.25" customHeight="1" x14ac:dyDescent="0.3"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5:26" ht="14.25" customHeight="1" x14ac:dyDescent="0.3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5:26" ht="14.25" customHeight="1" x14ac:dyDescent="0.3"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5:26" ht="14.25" customHeight="1" x14ac:dyDescent="0.3"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5:26" ht="14.25" customHeight="1" x14ac:dyDescent="0.3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5:26" ht="14.25" customHeight="1" x14ac:dyDescent="0.3"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5:26" ht="14.25" customHeight="1" x14ac:dyDescent="0.3"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5:26" ht="14.25" customHeight="1" x14ac:dyDescent="0.3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5:26" ht="14.25" customHeight="1" x14ac:dyDescent="0.3"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5:26" ht="14.25" customHeight="1" x14ac:dyDescent="0.3"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5:26" ht="14.25" customHeight="1" x14ac:dyDescent="0.3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5:26" ht="14.25" customHeight="1" x14ac:dyDescent="0.3"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5:26" ht="14.25" customHeight="1" x14ac:dyDescent="0.3"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5:26" ht="14.25" customHeight="1" x14ac:dyDescent="0.3"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5:26" ht="14.25" customHeight="1" x14ac:dyDescent="0.3"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5:26" ht="14.25" customHeight="1" x14ac:dyDescent="0.3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5:26" ht="14.25" customHeight="1" x14ac:dyDescent="0.3"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5:26" ht="14.25" customHeight="1" x14ac:dyDescent="0.3"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5:26" ht="14.25" customHeight="1" x14ac:dyDescent="0.3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5:26" ht="14.25" customHeight="1" x14ac:dyDescent="0.3"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5:26" ht="14.25" customHeight="1" x14ac:dyDescent="0.3"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5:26" ht="14.25" customHeight="1" x14ac:dyDescent="0.3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5:26" ht="14.25" customHeight="1" x14ac:dyDescent="0.3"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5:26" ht="14.25" customHeight="1" x14ac:dyDescent="0.3"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5:26" ht="14.25" customHeight="1" x14ac:dyDescent="0.3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5:26" ht="14.25" customHeight="1" x14ac:dyDescent="0.3"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5:26" ht="14.25" customHeight="1" x14ac:dyDescent="0.3"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5:26" ht="14.25" customHeight="1" x14ac:dyDescent="0.3"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5:26" ht="14.25" customHeight="1" x14ac:dyDescent="0.3"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5:26" ht="14.25" customHeight="1" x14ac:dyDescent="0.3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5:26" ht="14.25" customHeight="1" x14ac:dyDescent="0.3"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5:26" ht="14.25" customHeight="1" x14ac:dyDescent="0.3"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5:26" ht="14.25" customHeight="1" x14ac:dyDescent="0.3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5:26" ht="14.25" customHeight="1" x14ac:dyDescent="0.3"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5:26" ht="14.25" customHeight="1" x14ac:dyDescent="0.3"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5:26" ht="14.25" customHeight="1" x14ac:dyDescent="0.3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5:26" ht="14.25" customHeight="1" x14ac:dyDescent="0.3"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5:26" ht="14.25" customHeight="1" x14ac:dyDescent="0.3"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5:26" ht="14.25" customHeight="1" x14ac:dyDescent="0.3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5:26" ht="14.25" customHeight="1" x14ac:dyDescent="0.3"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5:26" ht="14.25" customHeight="1" x14ac:dyDescent="0.3"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5:26" ht="14.25" customHeight="1" x14ac:dyDescent="0.3"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5:26" ht="14.25" customHeight="1" x14ac:dyDescent="0.3"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5:26" ht="14.25" customHeight="1" x14ac:dyDescent="0.3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5:26" ht="14.25" customHeight="1" x14ac:dyDescent="0.3"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5:26" ht="14.25" customHeight="1" x14ac:dyDescent="0.3"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5:26" ht="14.25" customHeight="1" x14ac:dyDescent="0.3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5:26" ht="14.25" customHeight="1" x14ac:dyDescent="0.3"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5:26" ht="14.25" customHeight="1" x14ac:dyDescent="0.3"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5:26" ht="14.25" customHeight="1" x14ac:dyDescent="0.3"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5:26" ht="14.25" customHeight="1" x14ac:dyDescent="0.3"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5:26" ht="14.25" customHeight="1" x14ac:dyDescent="0.3"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5:26" ht="14.25" customHeight="1" x14ac:dyDescent="0.3"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5:26" ht="14.25" customHeight="1" x14ac:dyDescent="0.3"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5:26" ht="14.25" customHeight="1" x14ac:dyDescent="0.3"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5:26" ht="14.25" customHeight="1" x14ac:dyDescent="0.3"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5:26" ht="14.25" customHeight="1" x14ac:dyDescent="0.3"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5:26" ht="14.25" customHeight="1" x14ac:dyDescent="0.3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5:26" ht="14.25" customHeight="1" x14ac:dyDescent="0.3"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5:26" ht="14.25" customHeight="1" x14ac:dyDescent="0.3"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5:26" ht="14.25" customHeight="1" x14ac:dyDescent="0.3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5:26" ht="14.25" customHeight="1" x14ac:dyDescent="0.3"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5:26" ht="14.25" customHeight="1" x14ac:dyDescent="0.3"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5:26" ht="14.25" customHeight="1" x14ac:dyDescent="0.3"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5:26" ht="14.25" customHeight="1" x14ac:dyDescent="0.3"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5:26" ht="14.25" customHeight="1" x14ac:dyDescent="0.3"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5:26" ht="14.25" customHeight="1" x14ac:dyDescent="0.3"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5:26" ht="14.25" customHeight="1" x14ac:dyDescent="0.3"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5:26" ht="14.25" customHeight="1" x14ac:dyDescent="0.3"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5:26" ht="14.25" customHeight="1" x14ac:dyDescent="0.3"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5:26" ht="14.25" customHeight="1" x14ac:dyDescent="0.3"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5:26" ht="14.25" customHeight="1" x14ac:dyDescent="0.3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5:26" ht="14.25" customHeight="1" x14ac:dyDescent="0.3"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5:26" ht="14.25" customHeight="1" x14ac:dyDescent="0.3"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5:26" ht="14.25" customHeight="1" x14ac:dyDescent="0.3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5:26" ht="14.25" customHeight="1" x14ac:dyDescent="0.3"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5:26" ht="14.25" customHeight="1" x14ac:dyDescent="0.3"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5:26" ht="14.25" customHeight="1" x14ac:dyDescent="0.3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5:26" ht="14.25" customHeight="1" x14ac:dyDescent="0.3"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5:26" ht="14.25" customHeight="1" x14ac:dyDescent="0.3"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5:26" ht="14.25" customHeight="1" x14ac:dyDescent="0.3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5:26" ht="14.25" customHeight="1" x14ac:dyDescent="0.3"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5:26" ht="14.25" customHeight="1" x14ac:dyDescent="0.3"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5:26" ht="14.25" customHeight="1" x14ac:dyDescent="0.3"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5:26" ht="14.25" customHeight="1" x14ac:dyDescent="0.3"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5:26" ht="14.25" customHeight="1" x14ac:dyDescent="0.3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5:26" ht="14.25" customHeight="1" x14ac:dyDescent="0.3"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5:26" ht="14.25" customHeight="1" x14ac:dyDescent="0.3"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5:26" ht="14.25" customHeight="1" x14ac:dyDescent="0.3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5:26" ht="14.25" customHeight="1" x14ac:dyDescent="0.3"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5:26" ht="14.25" customHeight="1" x14ac:dyDescent="0.3"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5:26" ht="14.25" customHeight="1" x14ac:dyDescent="0.3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5:26" ht="14.25" customHeight="1" x14ac:dyDescent="0.3"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5:26" ht="14.25" customHeight="1" x14ac:dyDescent="0.3"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5:26" ht="14.25" customHeight="1" x14ac:dyDescent="0.3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5:26" ht="14.25" customHeight="1" x14ac:dyDescent="0.3"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5:26" ht="14.25" customHeight="1" x14ac:dyDescent="0.3"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5:26" ht="14.25" customHeight="1" x14ac:dyDescent="0.3"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5:26" ht="14.25" customHeight="1" x14ac:dyDescent="0.3"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5:26" ht="14.25" customHeight="1" x14ac:dyDescent="0.3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5:26" ht="14.25" customHeight="1" x14ac:dyDescent="0.3"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5:26" ht="14.25" customHeight="1" x14ac:dyDescent="0.3"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5:26" ht="14.25" customHeight="1" x14ac:dyDescent="0.3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5:26" ht="14.25" customHeight="1" x14ac:dyDescent="0.3"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5:26" ht="14.25" customHeight="1" x14ac:dyDescent="0.3"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5:26" ht="14.25" customHeight="1" x14ac:dyDescent="0.3"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5:26" ht="14.25" customHeight="1" x14ac:dyDescent="0.3"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5:26" ht="14.25" customHeight="1" x14ac:dyDescent="0.3"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5:26" ht="14.25" customHeight="1" x14ac:dyDescent="0.3"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5:26" ht="14.25" customHeight="1" x14ac:dyDescent="0.3"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5:26" ht="14.25" customHeight="1" x14ac:dyDescent="0.3"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5:26" ht="14.25" customHeight="1" x14ac:dyDescent="0.3"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5:26" ht="14.25" customHeight="1" x14ac:dyDescent="0.3"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5:26" ht="14.25" customHeight="1" x14ac:dyDescent="0.3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5:26" ht="14.25" customHeight="1" x14ac:dyDescent="0.3"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5:26" ht="14.25" customHeight="1" x14ac:dyDescent="0.3"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5:26" ht="14.25" customHeight="1" x14ac:dyDescent="0.3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5:26" ht="14.25" customHeight="1" x14ac:dyDescent="0.3"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5:26" ht="14.25" customHeight="1" x14ac:dyDescent="0.3"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5:26" ht="14.25" customHeight="1" x14ac:dyDescent="0.3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5:26" ht="14.25" customHeight="1" x14ac:dyDescent="0.3"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5:26" ht="14.25" customHeight="1" x14ac:dyDescent="0.3"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5:26" ht="14.25" customHeight="1" x14ac:dyDescent="0.3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5:26" ht="14.25" customHeight="1" x14ac:dyDescent="0.3"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5:26" ht="14.25" customHeight="1" x14ac:dyDescent="0.3"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5:26" ht="14.25" customHeight="1" x14ac:dyDescent="0.3"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5:26" ht="14.25" customHeight="1" x14ac:dyDescent="0.3"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5:26" ht="14.25" customHeight="1" x14ac:dyDescent="0.3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5:26" ht="14.25" customHeight="1" x14ac:dyDescent="0.3"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5:26" ht="14.25" customHeight="1" x14ac:dyDescent="0.3"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5:26" ht="14.25" customHeight="1" x14ac:dyDescent="0.3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5:26" ht="14.25" customHeight="1" x14ac:dyDescent="0.3"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5:26" ht="14.25" customHeight="1" x14ac:dyDescent="0.3"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5:26" ht="14.25" customHeight="1" x14ac:dyDescent="0.3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5:26" ht="14.25" customHeight="1" x14ac:dyDescent="0.3"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5:26" ht="14.25" customHeight="1" x14ac:dyDescent="0.3"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5:26" ht="14.25" customHeight="1" x14ac:dyDescent="0.3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5:26" ht="14.25" customHeight="1" x14ac:dyDescent="0.3"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5:26" ht="14.25" customHeight="1" x14ac:dyDescent="0.3"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5:26" ht="14.25" customHeight="1" x14ac:dyDescent="0.3"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5:26" ht="14.25" customHeight="1" x14ac:dyDescent="0.3"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5:26" ht="14.25" customHeight="1" x14ac:dyDescent="0.3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5:26" ht="14.25" customHeight="1" x14ac:dyDescent="0.3"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5:26" ht="14.25" customHeight="1" x14ac:dyDescent="0.3"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5:26" ht="14.25" customHeight="1" x14ac:dyDescent="0.3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5:26" ht="14.25" customHeight="1" x14ac:dyDescent="0.3"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5:26" ht="14.25" customHeight="1" x14ac:dyDescent="0.3"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5:26" ht="14.25" customHeight="1" x14ac:dyDescent="0.3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5:26" ht="14.25" customHeight="1" x14ac:dyDescent="0.3"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5:26" ht="14.25" customHeight="1" x14ac:dyDescent="0.3"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5:26" ht="14.25" customHeight="1" x14ac:dyDescent="0.3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5:26" ht="14.25" customHeight="1" x14ac:dyDescent="0.3"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5:26" ht="14.25" customHeight="1" x14ac:dyDescent="0.3"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5:26" ht="14.25" customHeight="1" x14ac:dyDescent="0.3"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5:26" ht="14.25" customHeight="1" x14ac:dyDescent="0.3"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5:26" ht="14.25" customHeight="1" x14ac:dyDescent="0.3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5:26" ht="14.25" customHeight="1" x14ac:dyDescent="0.3"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5:26" ht="14.25" customHeight="1" x14ac:dyDescent="0.3"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5:26" ht="14.25" customHeight="1" x14ac:dyDescent="0.3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5:26" ht="14.25" customHeight="1" x14ac:dyDescent="0.3"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5:26" ht="14.25" customHeight="1" x14ac:dyDescent="0.3"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5:26" ht="14.25" customHeight="1" x14ac:dyDescent="0.3"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5:26" ht="14.25" customHeight="1" x14ac:dyDescent="0.3"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5:26" ht="14.25" customHeight="1" x14ac:dyDescent="0.3"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5:26" ht="14.25" customHeight="1" x14ac:dyDescent="0.3"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5:26" ht="14.25" customHeight="1" x14ac:dyDescent="0.3"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5:26" ht="14.25" customHeight="1" x14ac:dyDescent="0.3"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5:26" ht="14.25" customHeight="1" x14ac:dyDescent="0.3"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5:26" ht="14.25" customHeight="1" x14ac:dyDescent="0.3"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5:26" ht="14.25" customHeight="1" x14ac:dyDescent="0.3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5:26" ht="14.25" customHeight="1" x14ac:dyDescent="0.3"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5:26" ht="14.25" customHeight="1" x14ac:dyDescent="0.3"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5:26" ht="14.25" customHeight="1" x14ac:dyDescent="0.3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5:26" ht="14.25" customHeight="1" x14ac:dyDescent="0.3"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5:26" ht="14.25" customHeight="1" x14ac:dyDescent="0.3"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5:26" ht="14.25" customHeight="1" x14ac:dyDescent="0.3"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5:26" ht="14.25" customHeight="1" x14ac:dyDescent="0.3"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5:26" ht="14.25" customHeight="1" x14ac:dyDescent="0.3"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5:26" ht="14.25" customHeight="1" x14ac:dyDescent="0.3"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5:26" ht="14.25" customHeight="1" x14ac:dyDescent="0.3"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5:26" ht="14.25" customHeight="1" x14ac:dyDescent="0.3"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5:26" ht="14.25" customHeight="1" x14ac:dyDescent="0.3"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5:26" ht="14.25" customHeight="1" x14ac:dyDescent="0.3"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5:26" ht="14.25" customHeight="1" x14ac:dyDescent="0.3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5:26" ht="14.25" customHeight="1" x14ac:dyDescent="0.3"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5:26" ht="14.25" customHeight="1" x14ac:dyDescent="0.3"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5:26" ht="14.25" customHeight="1" x14ac:dyDescent="0.3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5:26" ht="14.25" customHeight="1" x14ac:dyDescent="0.3"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5:26" ht="14.25" customHeight="1" x14ac:dyDescent="0.3"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5:26" ht="14.25" customHeight="1" x14ac:dyDescent="0.3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5:26" ht="14.25" customHeight="1" x14ac:dyDescent="0.3"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5:26" ht="14.25" customHeight="1" x14ac:dyDescent="0.3"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5:26" ht="14.25" customHeight="1" x14ac:dyDescent="0.3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5:26" ht="14.25" customHeight="1" x14ac:dyDescent="0.3"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5:26" ht="14.25" customHeight="1" x14ac:dyDescent="0.3"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5:26" ht="14.25" customHeight="1" x14ac:dyDescent="0.3"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5:26" ht="14.25" customHeight="1" x14ac:dyDescent="0.3"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5:26" ht="14.25" customHeight="1" x14ac:dyDescent="0.3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5:26" ht="14.25" customHeight="1" x14ac:dyDescent="0.3"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5:26" ht="14.25" customHeight="1" x14ac:dyDescent="0.3"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5:26" ht="14.25" customHeight="1" x14ac:dyDescent="0.3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5:26" ht="14.25" customHeight="1" x14ac:dyDescent="0.3"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5:26" ht="14.25" customHeight="1" x14ac:dyDescent="0.3"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5:26" ht="14.25" customHeight="1" x14ac:dyDescent="0.3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5:26" ht="14.25" customHeight="1" x14ac:dyDescent="0.3"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5:26" ht="14.25" customHeight="1" x14ac:dyDescent="0.3"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5:26" ht="14.25" customHeight="1" x14ac:dyDescent="0.3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5:26" ht="14.25" customHeight="1" x14ac:dyDescent="0.3"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5:26" ht="14.25" customHeight="1" x14ac:dyDescent="0.3"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5:26" ht="14.25" customHeight="1" x14ac:dyDescent="0.3"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5:26" ht="14.25" customHeight="1" x14ac:dyDescent="0.3"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5:26" ht="14.25" customHeight="1" x14ac:dyDescent="0.3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5:26" ht="14.25" customHeight="1" x14ac:dyDescent="0.3"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5:26" ht="14.25" customHeight="1" x14ac:dyDescent="0.3"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5:26" ht="14.25" customHeight="1" x14ac:dyDescent="0.3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5:26" ht="14.25" customHeight="1" x14ac:dyDescent="0.3"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5:26" ht="14.25" customHeight="1" x14ac:dyDescent="0.3"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5:26" ht="14.25" customHeight="1" x14ac:dyDescent="0.3"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5:26" ht="14.25" customHeight="1" x14ac:dyDescent="0.3"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5:26" ht="14.25" customHeight="1" x14ac:dyDescent="0.3"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5:26" ht="14.25" customHeight="1" x14ac:dyDescent="0.3"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5:26" ht="14.25" customHeight="1" x14ac:dyDescent="0.3"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5:26" ht="14.25" customHeight="1" x14ac:dyDescent="0.3"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5:26" ht="14.25" customHeight="1" x14ac:dyDescent="0.3"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5:26" ht="14.25" customHeight="1" x14ac:dyDescent="0.3"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5:26" ht="14.25" customHeight="1" x14ac:dyDescent="0.3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5:26" ht="14.25" customHeight="1" x14ac:dyDescent="0.3"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5:26" ht="14.25" customHeight="1" x14ac:dyDescent="0.3"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5:26" ht="14.25" customHeight="1" x14ac:dyDescent="0.3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5:26" ht="14.25" customHeight="1" x14ac:dyDescent="0.3"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5:26" ht="14.25" customHeight="1" x14ac:dyDescent="0.3"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5:26" ht="14.25" customHeight="1" x14ac:dyDescent="0.3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5:26" ht="14.25" customHeight="1" x14ac:dyDescent="0.3"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5:26" ht="14.25" customHeight="1" x14ac:dyDescent="0.3"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5:26" ht="14.25" customHeight="1" x14ac:dyDescent="0.3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5:26" ht="14.25" customHeight="1" x14ac:dyDescent="0.3"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5:26" ht="14.25" customHeight="1" x14ac:dyDescent="0.3"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5:26" ht="14.25" customHeight="1" x14ac:dyDescent="0.3"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5:26" ht="14.25" customHeight="1" x14ac:dyDescent="0.3"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5:26" ht="14.25" customHeight="1" x14ac:dyDescent="0.3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5:26" ht="14.25" customHeight="1" x14ac:dyDescent="0.3"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5:26" ht="14.25" customHeight="1" x14ac:dyDescent="0.3"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5:26" ht="14.25" customHeight="1" x14ac:dyDescent="0.3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5:26" ht="14.25" customHeight="1" x14ac:dyDescent="0.3"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5:26" ht="14.25" customHeight="1" x14ac:dyDescent="0.3"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5:26" ht="14.25" customHeight="1" x14ac:dyDescent="0.3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5:26" ht="14.25" customHeight="1" x14ac:dyDescent="0.3"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5:26" ht="14.25" customHeight="1" x14ac:dyDescent="0.3"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5:26" ht="14.25" customHeight="1" x14ac:dyDescent="0.3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5:26" ht="14.25" customHeight="1" x14ac:dyDescent="0.3"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5:26" ht="14.25" customHeight="1" x14ac:dyDescent="0.3"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5:26" ht="14.25" customHeight="1" x14ac:dyDescent="0.3"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5:26" ht="14.25" customHeight="1" x14ac:dyDescent="0.3"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5:26" ht="14.25" customHeight="1" x14ac:dyDescent="0.3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5:26" ht="14.25" customHeight="1" x14ac:dyDescent="0.3"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5:26" ht="14.25" customHeight="1" x14ac:dyDescent="0.3"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5:26" ht="14.25" customHeight="1" x14ac:dyDescent="0.3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5:26" ht="14.25" customHeight="1" x14ac:dyDescent="0.3"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5:26" ht="14.25" customHeight="1" x14ac:dyDescent="0.3"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5:26" ht="14.25" customHeight="1" x14ac:dyDescent="0.3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5:26" ht="14.25" customHeight="1" x14ac:dyDescent="0.3"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5:26" ht="14.25" customHeight="1" x14ac:dyDescent="0.3"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5:26" ht="14.25" customHeight="1" x14ac:dyDescent="0.3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5:26" ht="14.25" customHeight="1" x14ac:dyDescent="0.3"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5:26" ht="14.25" customHeight="1" x14ac:dyDescent="0.3"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5:26" ht="14.25" customHeight="1" x14ac:dyDescent="0.3"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5:26" ht="14.25" customHeight="1" x14ac:dyDescent="0.3"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5:26" ht="14.25" customHeight="1" x14ac:dyDescent="0.3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5:26" ht="14.25" customHeight="1" x14ac:dyDescent="0.3"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5:26" ht="14.25" customHeight="1" x14ac:dyDescent="0.3"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5:26" ht="14.25" customHeight="1" x14ac:dyDescent="0.3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5:26" ht="14.25" customHeight="1" x14ac:dyDescent="0.3"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5:26" ht="14.25" customHeight="1" x14ac:dyDescent="0.3"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5:26" ht="14.25" customHeight="1" x14ac:dyDescent="0.3"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5:26" ht="14.25" customHeight="1" x14ac:dyDescent="0.3"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5:26" ht="14.25" customHeight="1" x14ac:dyDescent="0.3"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5:26" ht="14.25" customHeight="1" x14ac:dyDescent="0.3"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5:26" ht="14.25" customHeight="1" x14ac:dyDescent="0.3"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5:26" ht="14.25" customHeight="1" x14ac:dyDescent="0.3"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5:26" ht="14.25" customHeight="1" x14ac:dyDescent="0.3"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5:26" ht="14.25" customHeight="1" x14ac:dyDescent="0.3"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5:26" ht="14.25" customHeight="1" x14ac:dyDescent="0.3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5:26" ht="14.25" customHeight="1" x14ac:dyDescent="0.3"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5:26" ht="14.25" customHeight="1" x14ac:dyDescent="0.3"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5:26" ht="14.25" customHeight="1" x14ac:dyDescent="0.3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5:26" ht="14.25" customHeight="1" x14ac:dyDescent="0.3"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5:26" ht="14.25" customHeight="1" x14ac:dyDescent="0.3"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5:26" ht="14.25" customHeight="1" x14ac:dyDescent="0.3"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5:26" ht="14.25" customHeight="1" x14ac:dyDescent="0.3"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5:26" ht="14.25" customHeight="1" x14ac:dyDescent="0.3"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5:26" ht="14.25" customHeight="1" x14ac:dyDescent="0.3"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5:26" ht="14.25" customHeight="1" x14ac:dyDescent="0.3"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5:26" ht="14.25" customHeight="1" x14ac:dyDescent="0.3"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5:26" ht="14.25" customHeight="1" x14ac:dyDescent="0.3"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5:26" ht="14.25" customHeight="1" x14ac:dyDescent="0.3"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5:26" ht="14.25" customHeight="1" x14ac:dyDescent="0.3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5:26" ht="14.25" customHeight="1" x14ac:dyDescent="0.3"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5:26" ht="14.25" customHeight="1" x14ac:dyDescent="0.3"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5:26" ht="14.25" customHeight="1" x14ac:dyDescent="0.3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5:26" ht="14.25" customHeight="1" x14ac:dyDescent="0.3"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5:26" ht="14.25" customHeight="1" x14ac:dyDescent="0.3"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5:26" ht="14.25" customHeight="1" x14ac:dyDescent="0.3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5:26" ht="14.25" customHeight="1" x14ac:dyDescent="0.3"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5:26" ht="14.25" customHeight="1" x14ac:dyDescent="0.3"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5:26" ht="14.25" customHeight="1" x14ac:dyDescent="0.3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5:26" ht="14.25" customHeight="1" x14ac:dyDescent="0.3"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5:26" ht="14.25" customHeight="1" x14ac:dyDescent="0.3"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5:26" ht="14.25" customHeight="1" x14ac:dyDescent="0.3"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5:26" ht="14.25" customHeight="1" x14ac:dyDescent="0.3"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5:26" ht="14.25" customHeight="1" x14ac:dyDescent="0.3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5:26" ht="14.25" customHeight="1" x14ac:dyDescent="0.3"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5:26" ht="14.25" customHeight="1" x14ac:dyDescent="0.3"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5:26" ht="14.25" customHeight="1" x14ac:dyDescent="0.3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5:26" ht="14.25" customHeight="1" x14ac:dyDescent="0.3"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5:26" ht="14.25" customHeight="1" x14ac:dyDescent="0.3"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5:26" ht="14.25" customHeight="1" x14ac:dyDescent="0.3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5:26" ht="14.25" customHeight="1" x14ac:dyDescent="0.3"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5:26" ht="14.25" customHeight="1" x14ac:dyDescent="0.3"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5:26" ht="14.25" customHeight="1" x14ac:dyDescent="0.3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5:26" ht="14.25" customHeight="1" x14ac:dyDescent="0.3"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5:26" ht="14.25" customHeight="1" x14ac:dyDescent="0.3"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5:26" ht="14.25" customHeight="1" x14ac:dyDescent="0.3"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5:26" ht="14.25" customHeight="1" x14ac:dyDescent="0.3"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5:26" ht="14.25" customHeight="1" x14ac:dyDescent="0.3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5:26" ht="14.25" customHeight="1" x14ac:dyDescent="0.3"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5:26" ht="14.25" customHeight="1" x14ac:dyDescent="0.3"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5:26" ht="14.25" customHeight="1" x14ac:dyDescent="0.3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5:26" ht="14.25" customHeight="1" x14ac:dyDescent="0.3"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5:26" ht="14.25" customHeight="1" x14ac:dyDescent="0.3"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5:26" ht="14.25" customHeight="1" x14ac:dyDescent="0.3"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5:26" ht="14.25" customHeight="1" x14ac:dyDescent="0.3"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5:26" ht="14.25" customHeight="1" x14ac:dyDescent="0.3"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5:26" ht="14.25" customHeight="1" x14ac:dyDescent="0.3"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5:26" ht="14.25" customHeight="1" x14ac:dyDescent="0.3"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5:26" ht="14.25" customHeight="1" x14ac:dyDescent="0.3"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5:26" ht="14.25" customHeight="1" x14ac:dyDescent="0.3"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5:26" ht="14.25" customHeight="1" x14ac:dyDescent="0.3"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5:26" ht="14.25" customHeight="1" x14ac:dyDescent="0.3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5:26" ht="14.25" customHeight="1" x14ac:dyDescent="0.3"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5:26" ht="14.25" customHeight="1" x14ac:dyDescent="0.3"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5:26" ht="14.25" customHeight="1" x14ac:dyDescent="0.3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5:26" ht="14.25" customHeight="1" x14ac:dyDescent="0.3"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5:26" ht="14.25" customHeight="1" x14ac:dyDescent="0.3"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5:26" ht="14.25" customHeight="1" x14ac:dyDescent="0.3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5:26" ht="14.25" customHeight="1" x14ac:dyDescent="0.3"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5:26" ht="14.25" customHeight="1" x14ac:dyDescent="0.3"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5:26" ht="14.25" customHeight="1" x14ac:dyDescent="0.3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5:26" ht="14.25" customHeight="1" x14ac:dyDescent="0.3"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5:26" ht="14.25" customHeight="1" x14ac:dyDescent="0.3"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5:26" ht="14.25" customHeight="1" x14ac:dyDescent="0.3"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5:26" ht="14.25" customHeight="1" x14ac:dyDescent="0.3"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5:26" ht="14.25" customHeight="1" x14ac:dyDescent="0.3"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5:26" ht="14.25" customHeight="1" x14ac:dyDescent="0.3"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5:26" ht="14.25" customHeight="1" x14ac:dyDescent="0.3"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5:26" ht="14.25" customHeight="1" x14ac:dyDescent="0.3"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5:26" ht="14.25" customHeight="1" x14ac:dyDescent="0.3"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5:26" ht="14.25" customHeight="1" x14ac:dyDescent="0.3"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5:26" ht="14.25" customHeight="1" x14ac:dyDescent="0.3"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5:26" ht="14.25" customHeight="1" x14ac:dyDescent="0.3"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5:26" ht="14.25" customHeight="1" x14ac:dyDescent="0.3"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5:26" ht="14.25" customHeight="1" x14ac:dyDescent="0.3"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5:26" ht="14.25" customHeight="1" x14ac:dyDescent="0.3"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5:26" ht="14.25" customHeight="1" x14ac:dyDescent="0.3"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5:26" ht="14.25" customHeight="1" x14ac:dyDescent="0.3"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5:26" ht="14.25" customHeight="1" x14ac:dyDescent="0.3"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5:26" ht="14.25" customHeight="1" x14ac:dyDescent="0.3"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5:26" ht="14.25" customHeight="1" x14ac:dyDescent="0.3"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5:26" ht="14.25" customHeight="1" x14ac:dyDescent="0.3"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5:26" ht="14.25" customHeight="1" x14ac:dyDescent="0.3"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5:26" ht="14.25" customHeight="1" x14ac:dyDescent="0.3"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5:26" ht="14.25" customHeight="1" x14ac:dyDescent="0.3"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5:26" ht="14.25" customHeight="1" x14ac:dyDescent="0.3"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5:26" ht="14.25" customHeight="1" x14ac:dyDescent="0.3"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5:26" ht="14.25" customHeight="1" x14ac:dyDescent="0.3"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5:26" ht="14.25" customHeight="1" x14ac:dyDescent="0.3"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5:26" ht="14.25" customHeight="1" x14ac:dyDescent="0.3"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5:26" ht="14.25" customHeight="1" x14ac:dyDescent="0.3"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5:26" ht="14.25" customHeight="1" x14ac:dyDescent="0.3"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5:26" ht="14.25" customHeight="1" x14ac:dyDescent="0.3"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5:26" ht="14.25" customHeight="1" x14ac:dyDescent="0.3"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5:26" ht="14.25" customHeight="1" x14ac:dyDescent="0.3"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5:26" ht="14.25" customHeight="1" x14ac:dyDescent="0.3"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5:26" ht="14.25" customHeight="1" x14ac:dyDescent="0.3"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5:26" ht="14.25" customHeight="1" x14ac:dyDescent="0.3"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5:26" ht="14.25" customHeight="1" x14ac:dyDescent="0.3"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5:26" ht="14.25" customHeight="1" x14ac:dyDescent="0.3"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5:26" ht="14.25" customHeight="1" x14ac:dyDescent="0.3"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5:26" ht="14.25" customHeight="1" x14ac:dyDescent="0.3"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5:26" ht="14.25" customHeight="1" x14ac:dyDescent="0.3"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5:26" ht="14.25" customHeight="1" x14ac:dyDescent="0.3"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5:26" ht="14.25" customHeight="1" x14ac:dyDescent="0.3"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5:26" ht="14.25" customHeight="1" x14ac:dyDescent="0.3"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5:26" ht="14.25" customHeight="1" x14ac:dyDescent="0.3"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5:26" ht="14.25" customHeight="1" x14ac:dyDescent="0.3"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5:26" ht="14.25" customHeight="1" x14ac:dyDescent="0.3"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5:26" ht="14.25" customHeight="1" x14ac:dyDescent="0.3"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5:26" ht="14.25" customHeight="1" x14ac:dyDescent="0.3"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5:26" ht="14.25" customHeight="1" x14ac:dyDescent="0.3"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5:26" ht="14.25" customHeight="1" x14ac:dyDescent="0.3"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5:26" ht="14.25" customHeight="1" x14ac:dyDescent="0.3"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5:26" ht="14.25" customHeight="1" x14ac:dyDescent="0.3"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5:26" ht="14.25" customHeight="1" x14ac:dyDescent="0.3"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5:26" ht="14.25" customHeight="1" x14ac:dyDescent="0.3"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5:26" ht="14.25" customHeight="1" x14ac:dyDescent="0.3"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5:26" ht="14.25" customHeight="1" x14ac:dyDescent="0.3"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5:26" ht="14.25" customHeight="1" x14ac:dyDescent="0.3"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5:26" ht="14.25" customHeight="1" x14ac:dyDescent="0.3"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5:26" ht="14.25" customHeight="1" x14ac:dyDescent="0.3"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5:26" ht="14.25" customHeight="1" x14ac:dyDescent="0.3"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5:26" ht="14.25" customHeight="1" x14ac:dyDescent="0.3"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5:26" ht="14.25" customHeight="1" x14ac:dyDescent="0.3"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5:26" ht="14.25" customHeight="1" x14ac:dyDescent="0.3"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5:26" ht="14.25" customHeight="1" x14ac:dyDescent="0.3"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5:26" ht="14.25" customHeight="1" x14ac:dyDescent="0.3"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5:26" ht="14.25" customHeight="1" x14ac:dyDescent="0.3"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5:26" ht="14.25" customHeight="1" x14ac:dyDescent="0.3"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5:26" ht="14.25" customHeight="1" x14ac:dyDescent="0.3"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5:26" ht="14.25" customHeight="1" x14ac:dyDescent="0.3"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5:26" ht="14.25" customHeight="1" x14ac:dyDescent="0.3"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5:26" ht="14.25" customHeight="1" x14ac:dyDescent="0.3"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5:26" ht="14.25" customHeight="1" x14ac:dyDescent="0.3"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5:26" ht="14.25" customHeight="1" x14ac:dyDescent="0.3"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5:26" ht="14.25" customHeight="1" x14ac:dyDescent="0.3"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5:26" ht="14.25" customHeight="1" x14ac:dyDescent="0.3"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5:26" ht="14.25" customHeight="1" x14ac:dyDescent="0.3"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5:26" ht="14.25" customHeight="1" x14ac:dyDescent="0.3"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5:26" ht="14.25" customHeight="1" x14ac:dyDescent="0.3"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5:26" ht="14.25" customHeight="1" x14ac:dyDescent="0.3"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5:26" ht="14.25" customHeight="1" x14ac:dyDescent="0.3"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5:26" ht="14.25" customHeight="1" x14ac:dyDescent="0.3"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5:26" ht="14.25" customHeight="1" x14ac:dyDescent="0.3"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5:26" ht="14.25" customHeight="1" x14ac:dyDescent="0.3"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5:26" ht="14.25" customHeight="1" x14ac:dyDescent="0.3"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5:26" ht="14.25" customHeight="1" x14ac:dyDescent="0.3"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5:26" ht="14.25" customHeight="1" x14ac:dyDescent="0.3"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5:26" ht="14.25" customHeight="1" x14ac:dyDescent="0.3"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5:26" ht="14.25" customHeight="1" x14ac:dyDescent="0.3"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5:26" ht="14.25" customHeight="1" x14ac:dyDescent="0.3"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5:26" ht="14.25" customHeight="1" x14ac:dyDescent="0.3"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5:26" ht="14.25" customHeight="1" x14ac:dyDescent="0.3"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5:26" ht="14.25" customHeight="1" x14ac:dyDescent="0.3"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5:26" ht="14.25" customHeight="1" x14ac:dyDescent="0.3"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5:26" ht="14.25" customHeight="1" x14ac:dyDescent="0.3"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5:26" ht="14.25" customHeight="1" x14ac:dyDescent="0.3"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5:26" ht="14.25" customHeight="1" x14ac:dyDescent="0.3"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5:26" ht="14.25" customHeight="1" x14ac:dyDescent="0.3"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5:26" ht="14.25" customHeight="1" x14ac:dyDescent="0.3"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5:26" ht="14.25" customHeight="1" x14ac:dyDescent="0.3"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5:26" ht="14.25" customHeight="1" x14ac:dyDescent="0.3"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5:26" ht="14.25" customHeight="1" x14ac:dyDescent="0.3"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5:26" ht="14.25" customHeight="1" x14ac:dyDescent="0.3"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5:26" ht="14.25" customHeight="1" x14ac:dyDescent="0.3"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5:26" ht="14.25" customHeight="1" x14ac:dyDescent="0.3"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5:26" ht="14.25" customHeight="1" x14ac:dyDescent="0.3"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5:26" ht="14.25" customHeight="1" x14ac:dyDescent="0.3"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5:26" ht="14.25" customHeight="1" x14ac:dyDescent="0.3"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5:26" ht="14.25" customHeight="1" x14ac:dyDescent="0.3"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5:26" ht="14.25" customHeight="1" x14ac:dyDescent="0.3"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5:26" ht="14.25" customHeight="1" x14ac:dyDescent="0.3"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5:26" ht="14.25" customHeight="1" x14ac:dyDescent="0.3"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5:26" ht="14.25" customHeight="1" x14ac:dyDescent="0.3"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5:26" ht="14.25" customHeight="1" x14ac:dyDescent="0.3"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5:26" ht="14.25" customHeight="1" x14ac:dyDescent="0.3"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5:26" ht="14.25" customHeight="1" x14ac:dyDescent="0.3"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5:26" ht="14.25" customHeight="1" x14ac:dyDescent="0.3"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5:26" ht="14.25" customHeight="1" x14ac:dyDescent="0.3"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5:26" ht="14.25" customHeight="1" x14ac:dyDescent="0.3"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5:26" ht="14.25" customHeight="1" x14ac:dyDescent="0.3"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5:26" ht="14.25" customHeight="1" x14ac:dyDescent="0.3"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5:26" ht="14.25" customHeight="1" x14ac:dyDescent="0.3"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5:26" ht="14.25" customHeight="1" x14ac:dyDescent="0.3"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5:26" ht="14.25" customHeight="1" x14ac:dyDescent="0.3"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5:26" ht="14.25" customHeight="1" x14ac:dyDescent="0.3"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5:26" ht="14.25" customHeight="1" x14ac:dyDescent="0.3"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5:26" ht="14.25" customHeight="1" x14ac:dyDescent="0.3"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5:26" ht="14.25" customHeight="1" x14ac:dyDescent="0.3"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5:26" ht="14.25" customHeight="1" x14ac:dyDescent="0.3"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5:26" ht="14.25" customHeight="1" x14ac:dyDescent="0.3"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5:26" ht="14.25" customHeight="1" x14ac:dyDescent="0.3"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5:26" ht="14.25" customHeight="1" x14ac:dyDescent="0.3"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5:26" ht="14.25" customHeight="1" x14ac:dyDescent="0.3"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5:26" ht="14.25" customHeight="1" x14ac:dyDescent="0.3"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5:26" ht="14.25" customHeight="1" x14ac:dyDescent="0.3"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5:26" ht="14.25" customHeight="1" x14ac:dyDescent="0.3"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5:26" ht="14.25" customHeight="1" x14ac:dyDescent="0.3"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5:26" ht="14.25" customHeight="1" x14ac:dyDescent="0.3"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5:26" ht="14.25" customHeight="1" x14ac:dyDescent="0.3"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5:26" ht="14.25" customHeight="1" x14ac:dyDescent="0.3"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5:26" ht="14.25" customHeight="1" x14ac:dyDescent="0.3"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5:26" ht="14.25" customHeight="1" x14ac:dyDescent="0.3"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5:26" ht="14.25" customHeight="1" x14ac:dyDescent="0.3"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5:26" ht="14.25" customHeight="1" x14ac:dyDescent="0.3"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5:26" ht="14.25" customHeight="1" x14ac:dyDescent="0.3"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5:26" ht="14.25" customHeight="1" x14ac:dyDescent="0.3"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5:26" ht="14.25" customHeight="1" x14ac:dyDescent="0.3"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5:26" ht="14.25" customHeight="1" x14ac:dyDescent="0.3"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5:26" ht="14.25" customHeight="1" x14ac:dyDescent="0.3"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5:26" ht="14.25" customHeight="1" x14ac:dyDescent="0.3"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5:26" ht="14.25" customHeight="1" x14ac:dyDescent="0.3"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5:26" ht="14.25" customHeight="1" x14ac:dyDescent="0.3"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5:26" ht="14.25" customHeight="1" x14ac:dyDescent="0.3"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5:26" ht="14.25" customHeight="1" x14ac:dyDescent="0.3"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5:26" ht="14.25" customHeight="1" x14ac:dyDescent="0.3"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5:26" ht="14.25" customHeight="1" x14ac:dyDescent="0.3"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5:26" ht="14.25" customHeight="1" x14ac:dyDescent="0.3"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5:26" ht="14.25" customHeight="1" x14ac:dyDescent="0.3"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5:26" ht="14.25" customHeight="1" x14ac:dyDescent="0.3"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5:26" ht="14.25" customHeight="1" x14ac:dyDescent="0.3"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5:26" ht="14.25" customHeight="1" x14ac:dyDescent="0.3"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5:26" ht="14.25" customHeight="1" x14ac:dyDescent="0.3"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5:26" ht="14.25" customHeight="1" x14ac:dyDescent="0.3"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5:26" ht="14.25" customHeight="1" x14ac:dyDescent="0.3"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5:26" ht="14.25" customHeight="1" x14ac:dyDescent="0.3"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5:26" ht="14.25" customHeight="1" x14ac:dyDescent="0.3"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5:26" ht="14.25" customHeight="1" x14ac:dyDescent="0.3"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5:26" ht="14.25" customHeight="1" x14ac:dyDescent="0.3"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5:26" ht="14.25" customHeight="1" x14ac:dyDescent="0.3"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5:26" ht="14.25" customHeight="1" x14ac:dyDescent="0.3"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5:26" ht="14.25" customHeight="1" x14ac:dyDescent="0.3"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5:26" ht="14.25" customHeight="1" x14ac:dyDescent="0.3"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5:26" ht="14.25" customHeight="1" x14ac:dyDescent="0.3"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5:26" ht="14.25" customHeight="1" x14ac:dyDescent="0.3"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5:26" ht="14.25" customHeight="1" x14ac:dyDescent="0.3"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5:26" ht="14.25" customHeight="1" x14ac:dyDescent="0.3"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5:26" ht="14.25" customHeight="1" x14ac:dyDescent="0.3"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</sheetData>
  <mergeCells count="1">
    <mergeCell ref="A1:D1"/>
  </mergeCells>
  <pageMargins left="0.7" right="0.7" top="0.75" bottom="0.7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A16C-F038-4DA6-90B6-C13732F9446C}">
  <dimension ref="A1:Z1001"/>
  <sheetViews>
    <sheetView showGridLines="0" workbookViewId="0">
      <selection activeCell="B27" sqref="B27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5" t="s">
        <v>96</v>
      </c>
      <c r="B2" s="4" t="s">
        <v>1</v>
      </c>
      <c r="C2" s="5">
        <f t="shared" ref="C2:D2" si="0">+COUNTA(C4:C57)</f>
        <v>28</v>
      </c>
      <c r="D2" s="5">
        <f t="shared" si="0"/>
        <v>17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3" t="s">
        <v>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3" t="s">
        <v>2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3" t="s">
        <v>2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3" t="s">
        <v>2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collapsed="1" x14ac:dyDescent="0.3">
      <c r="A9" s="27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13" t="s">
        <v>2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13"/>
      <c r="D11" s="13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3"/>
      <c r="D12" s="13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collapsed="1" x14ac:dyDescent="0.3">
      <c r="A13" s="27" t="s">
        <v>16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3" t="s">
        <v>2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3"/>
      <c r="D15" s="13" t="s">
        <v>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3"/>
      <c r="D16" s="13" t="s">
        <v>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collapsed="1" x14ac:dyDescent="0.3">
      <c r="A17" s="27" t="s">
        <v>22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3" t="s">
        <v>2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3" t="s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 t="s">
        <v>2</v>
      </c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 t="s">
        <v>2</v>
      </c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 t="s">
        <v>2</v>
      </c>
      <c r="D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3" t="s">
        <v>2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collapsed="1" x14ac:dyDescent="0.3">
      <c r="A24" s="27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3"/>
      <c r="D25" s="13" t="s">
        <v>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3"/>
      <c r="D26" s="13" t="s">
        <v>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3"/>
      <c r="D27" s="13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collapsed="1" x14ac:dyDescent="0.3">
      <c r="A28" s="27" t="s">
        <v>38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3" t="s">
        <v>2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3" t="s">
        <v>2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3"/>
      <c r="D31" s="13" t="s">
        <v>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3" t="s">
        <v>2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3"/>
      <c r="D33" s="13" t="s">
        <v>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3"/>
      <c r="D34" s="13" t="s">
        <v>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/>
      <c r="D35" s="13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3"/>
      <c r="D36" s="13" t="s">
        <v>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collapsed="1" x14ac:dyDescent="0.3">
      <c r="A37" s="27" t="s">
        <v>50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3"/>
      <c r="D38" s="13" t="s">
        <v>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3" t="s">
        <v>2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3" t="s">
        <v>2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/>
      <c r="D41" s="13" t="s">
        <v>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collapsed="1" x14ac:dyDescent="0.3">
      <c r="A42" s="27" t="s">
        <v>58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3" t="s">
        <v>2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 t="s">
        <v>2</v>
      </c>
      <c r="D44" s="13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3" t="s">
        <v>2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3" t="s">
        <v>2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collapsed="1" x14ac:dyDescent="0.3">
      <c r="A47" s="27" t="s">
        <v>97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3"/>
      <c r="D48" s="13" t="s">
        <v>3</v>
      </c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3" t="s">
        <v>2</v>
      </c>
      <c r="D49" s="13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3" t="s">
        <v>2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3" t="s">
        <v>2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3" t="s">
        <v>2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3"/>
      <c r="D53" s="13" t="s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 t="s">
        <v>2</v>
      </c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3" t="s">
        <v>2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3" t="s">
        <v>2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3" t="s">
        <v>2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collapsed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1C40-1D77-482B-8BD2-F87C086B5667}">
  <dimension ref="A1:Z1001"/>
  <sheetViews>
    <sheetView showGridLines="0" workbookViewId="0">
      <selection activeCell="E2" sqref="E2"/>
    </sheetView>
  </sheetViews>
  <sheetFormatPr baseColWidth="10" defaultColWidth="12.69921875" defaultRowHeight="15" customHeight="1" x14ac:dyDescent="0.25"/>
  <cols>
    <col min="1" max="1" width="36.19921875" style="25" customWidth="1"/>
    <col min="2" max="2" width="83.69921875" style="25" customWidth="1"/>
    <col min="3" max="4" width="4.19921875" style="25" customWidth="1"/>
    <col min="5" max="5" width="16.69921875" style="25" customWidth="1"/>
    <col min="6" max="9" width="10.19921875" style="25" customWidth="1"/>
    <col min="10" max="26" width="9.296875" style="25" customWidth="1"/>
    <col min="27" max="16384" width="12.69921875" style="25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5" t="s">
        <v>98</v>
      </c>
      <c r="B2" s="4" t="s">
        <v>1</v>
      </c>
      <c r="C2" s="5">
        <f t="shared" ref="C2:D2" si="0">+COUNTA(C4:C57)</f>
        <v>36</v>
      </c>
      <c r="D2" s="5">
        <f t="shared" si="0"/>
        <v>9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3" t="s">
        <v>86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3" t="s">
        <v>86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3" t="s">
        <v>86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3"/>
      <c r="D8" s="13" t="s">
        <v>86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7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13" t="s">
        <v>86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13" t="s">
        <v>86</v>
      </c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3" t="s">
        <v>86</v>
      </c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7" t="s">
        <v>16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3" t="s">
        <v>86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3" t="s">
        <v>86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3" t="s">
        <v>86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7" t="s">
        <v>22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3" t="s">
        <v>86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3" t="s">
        <v>86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/>
      <c r="D20" s="13" t="s">
        <v>86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/>
      <c r="D21" s="13" t="s">
        <v>86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/>
      <c r="D22" s="13" t="s">
        <v>86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3" t="s">
        <v>86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3" t="s">
        <v>86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3"/>
      <c r="D26" s="13" t="s">
        <v>86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3"/>
      <c r="D27" s="13" t="s">
        <v>86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7" t="s">
        <v>38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3" t="s">
        <v>86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3" t="s">
        <v>86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3" t="s">
        <v>86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3" t="s">
        <v>86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3" t="s">
        <v>86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3" t="s">
        <v>86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 t="s">
        <v>86</v>
      </c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3" t="s">
        <v>86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7" t="s">
        <v>50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3" t="s">
        <v>86</v>
      </c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3" t="s">
        <v>86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3" t="s">
        <v>86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 t="s">
        <v>86</v>
      </c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58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3" t="s">
        <v>86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 t="s">
        <v>86</v>
      </c>
      <c r="D44" s="13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3" t="s">
        <v>86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3" t="s">
        <v>86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3" t="s">
        <v>86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3" t="s">
        <v>86</v>
      </c>
      <c r="D49" s="13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3" t="s">
        <v>86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3" t="s">
        <v>86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3" t="s">
        <v>86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3"/>
      <c r="D53" s="13" t="s">
        <v>86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/>
      <c r="D54" s="13" t="s">
        <v>86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3" t="s">
        <v>86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3" t="s">
        <v>86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3" t="s">
        <v>86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B64C-811F-41A1-B8E8-CEC6D8A79A58}">
  <dimension ref="A1:Z977"/>
  <sheetViews>
    <sheetView showGridLines="0" workbookViewId="0">
      <selection activeCell="E6" sqref="E6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9.2" customHeight="1" thickBot="1" x14ac:dyDescent="0.4">
      <c r="A1" s="95" t="s">
        <v>0</v>
      </c>
      <c r="B1" s="96"/>
      <c r="C1" s="96"/>
      <c r="D1" s="97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9.5" customHeight="1" x14ac:dyDescent="0.3">
      <c r="B2" s="42" t="s">
        <v>1</v>
      </c>
      <c r="C2" s="43">
        <f t="shared" ref="C2:D2" si="0">+COUNTA(C4:C57)</f>
        <v>37</v>
      </c>
      <c r="D2" s="44">
        <f t="shared" si="0"/>
        <v>8</v>
      </c>
      <c r="E2" s="6" t="str">
        <f>+IF(C2&gt;30,"NIVEL CONSOLIDADO",IF(C2&gt;15,"NIVEL INTERMEDIO","NIVEL BÁSICO"))</f>
        <v>NIVEL CONSOLIDADO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.25" customHeight="1" x14ac:dyDescent="0.3">
      <c r="A3" s="45" t="s">
        <v>99</v>
      </c>
      <c r="C3" s="46" t="s">
        <v>2</v>
      </c>
      <c r="D3" s="46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4.25" customHeight="1" x14ac:dyDescent="0.3">
      <c r="A4" s="47" t="s">
        <v>4</v>
      </c>
      <c r="B4" s="48"/>
      <c r="C4" s="49"/>
      <c r="D4" s="4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4.25" customHeight="1" x14ac:dyDescent="0.3">
      <c r="A5" s="50" t="s">
        <v>5</v>
      </c>
      <c r="B5" s="51" t="s">
        <v>6</v>
      </c>
      <c r="C5" s="52" t="s">
        <v>82</v>
      </c>
      <c r="D5" s="5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4.25" customHeight="1" x14ac:dyDescent="0.3">
      <c r="A6" s="50"/>
      <c r="B6" s="51" t="s">
        <v>7</v>
      </c>
      <c r="C6" s="52" t="s">
        <v>82</v>
      </c>
      <c r="D6" s="52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4.25" customHeight="1" x14ac:dyDescent="0.3">
      <c r="A7" s="50"/>
      <c r="B7" s="51" t="s">
        <v>8</v>
      </c>
      <c r="C7" s="52" t="s">
        <v>82</v>
      </c>
      <c r="D7" s="5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25" customHeight="1" x14ac:dyDescent="0.3">
      <c r="A8" s="50"/>
      <c r="B8" s="51" t="s">
        <v>9</v>
      </c>
      <c r="C8" s="52" t="s">
        <v>82</v>
      </c>
      <c r="D8" s="52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4.25" customHeight="1" x14ac:dyDescent="0.3">
      <c r="A9" s="47" t="s">
        <v>10</v>
      </c>
      <c r="B9" s="54"/>
      <c r="C9" s="55"/>
      <c r="D9" s="5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4.25" customHeight="1" x14ac:dyDescent="0.3">
      <c r="A10" s="50" t="s">
        <v>83</v>
      </c>
      <c r="B10" s="51" t="s">
        <v>11</v>
      </c>
      <c r="C10" s="52" t="s">
        <v>82</v>
      </c>
      <c r="D10" s="52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customHeight="1" x14ac:dyDescent="0.3">
      <c r="A11" s="50" t="s">
        <v>12</v>
      </c>
      <c r="B11" s="51" t="s">
        <v>13</v>
      </c>
      <c r="C11" s="52" t="s">
        <v>82</v>
      </c>
      <c r="D11" s="5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4.25" customHeight="1" x14ac:dyDescent="0.3">
      <c r="A12" s="56" t="s">
        <v>14</v>
      </c>
      <c r="B12" s="51" t="s">
        <v>15</v>
      </c>
      <c r="C12" s="52" t="s">
        <v>82</v>
      </c>
      <c r="D12" s="5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4.25" customHeight="1" x14ac:dyDescent="0.3">
      <c r="A13" s="47" t="s">
        <v>16</v>
      </c>
      <c r="B13" s="54"/>
      <c r="C13" s="55"/>
      <c r="D13" s="5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4.25" customHeight="1" x14ac:dyDescent="0.3">
      <c r="A14" s="50" t="s">
        <v>17</v>
      </c>
      <c r="B14" s="51" t="s">
        <v>18</v>
      </c>
      <c r="C14" s="52" t="s">
        <v>82</v>
      </c>
      <c r="D14" s="5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 x14ac:dyDescent="0.3">
      <c r="A15" s="50" t="s">
        <v>19</v>
      </c>
      <c r="B15" s="51" t="s">
        <v>20</v>
      </c>
      <c r="C15" s="52" t="s">
        <v>82</v>
      </c>
      <c r="D15" s="5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 x14ac:dyDescent="0.3">
      <c r="A16" s="50"/>
      <c r="B16" s="51" t="s">
        <v>21</v>
      </c>
      <c r="C16" s="52" t="s">
        <v>82</v>
      </c>
      <c r="D16" s="5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 customHeight="1" x14ac:dyDescent="0.3">
      <c r="A17" s="47" t="s">
        <v>22</v>
      </c>
      <c r="B17" s="54"/>
      <c r="C17" s="55"/>
      <c r="D17" s="55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 customHeight="1" x14ac:dyDescent="0.3">
      <c r="A18" s="50" t="s">
        <v>23</v>
      </c>
      <c r="B18" s="51" t="s">
        <v>24</v>
      </c>
      <c r="C18" s="52" t="s">
        <v>82</v>
      </c>
      <c r="D18" s="5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 customHeight="1" x14ac:dyDescent="0.3">
      <c r="A19" s="50"/>
      <c r="B19" s="57" t="s">
        <v>25</v>
      </c>
      <c r="C19" s="52"/>
      <c r="D19" s="52" t="s">
        <v>82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 customHeight="1" x14ac:dyDescent="0.3">
      <c r="A20" s="50"/>
      <c r="B20" s="57" t="s">
        <v>26</v>
      </c>
      <c r="C20" s="52" t="s">
        <v>82</v>
      </c>
      <c r="D20" s="5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4.25" customHeight="1" x14ac:dyDescent="0.3">
      <c r="A21" s="50" t="s">
        <v>27</v>
      </c>
      <c r="B21" s="51" t="s">
        <v>28</v>
      </c>
      <c r="C21" s="52" t="s">
        <v>82</v>
      </c>
      <c r="D21" s="5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4.25" customHeight="1" x14ac:dyDescent="0.3">
      <c r="A22" s="50" t="s">
        <v>29</v>
      </c>
      <c r="B22" s="51" t="s">
        <v>30</v>
      </c>
      <c r="C22" s="52"/>
      <c r="D22" s="52" t="s">
        <v>82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4.25" customHeight="1" x14ac:dyDescent="0.3">
      <c r="A23" s="50"/>
      <c r="B23" s="51" t="s">
        <v>31</v>
      </c>
      <c r="C23" s="52" t="s">
        <v>82</v>
      </c>
      <c r="D23" s="5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4.25" customHeight="1" x14ac:dyDescent="0.3">
      <c r="A24" s="47" t="s">
        <v>32</v>
      </c>
      <c r="B24" s="54"/>
      <c r="C24" s="55"/>
      <c r="D24" s="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4.25" customHeight="1" x14ac:dyDescent="0.3">
      <c r="A25" s="56" t="s">
        <v>33</v>
      </c>
      <c r="B25" s="51" t="s">
        <v>34</v>
      </c>
      <c r="C25" s="52" t="s">
        <v>82</v>
      </c>
      <c r="D25" s="5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4.25" customHeight="1" x14ac:dyDescent="0.3">
      <c r="A26" s="50" t="s">
        <v>35</v>
      </c>
      <c r="B26" s="51" t="s">
        <v>36</v>
      </c>
      <c r="C26" s="52" t="s">
        <v>82</v>
      </c>
      <c r="D26" s="5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4.25" customHeight="1" x14ac:dyDescent="0.3">
      <c r="A27" s="50"/>
      <c r="B27" s="51" t="s">
        <v>37</v>
      </c>
      <c r="C27" s="52" t="s">
        <v>82</v>
      </c>
      <c r="D27" s="5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4.25" customHeight="1" x14ac:dyDescent="0.3">
      <c r="A28" s="47" t="s">
        <v>38</v>
      </c>
      <c r="B28" s="54"/>
      <c r="C28" s="55"/>
      <c r="D28" s="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4.25" customHeight="1" x14ac:dyDescent="0.3">
      <c r="A29" s="50" t="s">
        <v>39</v>
      </c>
      <c r="B29" s="51" t="s">
        <v>40</v>
      </c>
      <c r="C29" s="52" t="s">
        <v>82</v>
      </c>
      <c r="D29" s="5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4.25" customHeight="1" x14ac:dyDescent="0.3">
      <c r="A30" s="50"/>
      <c r="B30" s="51" t="s">
        <v>41</v>
      </c>
      <c r="C30" s="52" t="s">
        <v>82</v>
      </c>
      <c r="D30" s="5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4.25" customHeight="1" x14ac:dyDescent="0.3">
      <c r="A31" s="50" t="s">
        <v>42</v>
      </c>
      <c r="B31" s="51" t="s">
        <v>43</v>
      </c>
      <c r="C31" s="52" t="s">
        <v>82</v>
      </c>
      <c r="D31" s="5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4.25" customHeight="1" x14ac:dyDescent="0.3">
      <c r="A32" s="50"/>
      <c r="B32" s="51" t="s">
        <v>44</v>
      </c>
      <c r="C32" s="52" t="s">
        <v>82</v>
      </c>
      <c r="D32" s="5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4.25" customHeight="1" x14ac:dyDescent="0.3">
      <c r="A33" s="50"/>
      <c r="B33" s="51" t="s">
        <v>45</v>
      </c>
      <c r="C33" s="52" t="s">
        <v>82</v>
      </c>
      <c r="D33" s="5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4.25" customHeight="1" x14ac:dyDescent="0.3">
      <c r="A34" s="50" t="s">
        <v>46</v>
      </c>
      <c r="B34" s="51" t="s">
        <v>47</v>
      </c>
      <c r="C34" s="52" t="s">
        <v>82</v>
      </c>
      <c r="D34" s="5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4.25" customHeight="1" x14ac:dyDescent="0.3">
      <c r="A35" s="50"/>
      <c r="B35" s="51" t="s">
        <v>48</v>
      </c>
      <c r="C35" s="52" t="s">
        <v>82</v>
      </c>
      <c r="D35" s="5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4.25" customHeight="1" x14ac:dyDescent="0.3">
      <c r="A36" s="50"/>
      <c r="B36" s="51" t="s">
        <v>49</v>
      </c>
      <c r="C36" s="52" t="s">
        <v>82</v>
      </c>
      <c r="D36" s="5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4.25" customHeight="1" x14ac:dyDescent="0.3">
      <c r="A37" s="47" t="s">
        <v>50</v>
      </c>
      <c r="B37" s="54"/>
      <c r="C37" s="55"/>
      <c r="D37" s="55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4.25" customHeight="1" x14ac:dyDescent="0.3">
      <c r="A38" s="50" t="s">
        <v>51</v>
      </c>
      <c r="B38" s="51" t="s">
        <v>52</v>
      </c>
      <c r="C38" s="52" t="s">
        <v>82</v>
      </c>
      <c r="D38" s="5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4.25" customHeight="1" x14ac:dyDescent="0.3">
      <c r="A39" s="50"/>
      <c r="B39" s="57" t="s">
        <v>53</v>
      </c>
      <c r="C39" s="52" t="s">
        <v>82</v>
      </c>
      <c r="D39" s="5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 x14ac:dyDescent="0.3">
      <c r="A40" s="50" t="s">
        <v>54</v>
      </c>
      <c r="B40" s="51" t="s">
        <v>55</v>
      </c>
      <c r="C40" s="52" t="s">
        <v>82</v>
      </c>
      <c r="D40" s="5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4.25" customHeight="1" x14ac:dyDescent="0.3">
      <c r="A41" s="50" t="s">
        <v>56</v>
      </c>
      <c r="B41" s="51" t="s">
        <v>57</v>
      </c>
      <c r="C41" s="52"/>
      <c r="D41" s="52" t="s">
        <v>82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 x14ac:dyDescent="0.3">
      <c r="A42" s="47" t="s">
        <v>58</v>
      </c>
      <c r="B42" s="54"/>
      <c r="C42" s="55"/>
      <c r="D42" s="55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4.25" customHeight="1" x14ac:dyDescent="0.3">
      <c r="A43" s="50" t="s">
        <v>59</v>
      </c>
      <c r="B43" s="51" t="s">
        <v>60</v>
      </c>
      <c r="C43" s="52" t="s">
        <v>82</v>
      </c>
      <c r="D43" s="5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4.25" customHeight="1" x14ac:dyDescent="0.3">
      <c r="A44" s="50"/>
      <c r="B44" s="58" t="s">
        <v>61</v>
      </c>
      <c r="C44" s="52" t="s">
        <v>82</v>
      </c>
      <c r="D44" s="52"/>
      <c r="E44" s="59"/>
      <c r="F44" s="59"/>
      <c r="G44" s="59"/>
      <c r="H44" s="59"/>
      <c r="I44" s="59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4.25" customHeight="1" x14ac:dyDescent="0.3">
      <c r="A45" s="50"/>
      <c r="B45" s="58" t="s">
        <v>100</v>
      </c>
      <c r="C45" s="52" t="s">
        <v>82</v>
      </c>
      <c r="D45" s="52"/>
      <c r="E45" s="59"/>
      <c r="F45" s="59"/>
      <c r="G45" s="59"/>
      <c r="H45" s="59"/>
      <c r="I45" s="5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4.25" customHeight="1" x14ac:dyDescent="0.3">
      <c r="A46" s="60" t="s">
        <v>63</v>
      </c>
      <c r="B46" s="61" t="s">
        <v>64</v>
      </c>
      <c r="C46" s="52" t="s">
        <v>82</v>
      </c>
      <c r="D46" s="5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4.25" customHeight="1" x14ac:dyDescent="0.3">
      <c r="A47" s="62" t="s">
        <v>65</v>
      </c>
      <c r="B47" s="54"/>
      <c r="C47" s="55"/>
      <c r="D47" s="5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 x14ac:dyDescent="0.3">
      <c r="A48" s="50" t="s">
        <v>66</v>
      </c>
      <c r="B48" s="61" t="s">
        <v>67</v>
      </c>
      <c r="C48" s="52" t="s">
        <v>82</v>
      </c>
      <c r="D48" s="52"/>
      <c r="E48" s="63"/>
      <c r="F48" s="63"/>
      <c r="G48" s="63"/>
      <c r="H48" s="63"/>
      <c r="I48" s="63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 x14ac:dyDescent="0.3">
      <c r="A49" s="50"/>
      <c r="B49" s="61" t="s">
        <v>68</v>
      </c>
      <c r="C49" s="52"/>
      <c r="D49" s="52" t="s">
        <v>82</v>
      </c>
      <c r="E49" s="63"/>
      <c r="F49" s="63"/>
      <c r="G49" s="63"/>
      <c r="H49" s="63"/>
      <c r="I49" s="63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4.25" customHeight="1" x14ac:dyDescent="0.3">
      <c r="A50" s="50"/>
      <c r="B50" s="61" t="s">
        <v>69</v>
      </c>
      <c r="C50" s="52" t="s">
        <v>82</v>
      </c>
      <c r="D50" s="52"/>
      <c r="E50" s="63"/>
      <c r="F50" s="63"/>
      <c r="G50" s="63"/>
      <c r="H50" s="63"/>
      <c r="I50" s="63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4.25" customHeight="1" x14ac:dyDescent="0.3">
      <c r="A51" s="50"/>
      <c r="B51" s="61" t="s">
        <v>70</v>
      </c>
      <c r="C51" s="52"/>
      <c r="D51" s="52" t="s">
        <v>82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4.25" customHeight="1" x14ac:dyDescent="0.3">
      <c r="A52" s="50"/>
      <c r="B52" s="61" t="s">
        <v>71</v>
      </c>
      <c r="C52" s="52"/>
      <c r="D52" s="52" t="s">
        <v>82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4.25" customHeight="1" x14ac:dyDescent="0.3">
      <c r="A53" s="50"/>
      <c r="B53" s="61" t="s">
        <v>72</v>
      </c>
      <c r="C53" s="52"/>
      <c r="D53" s="52" t="s">
        <v>82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4.25" customHeight="1" x14ac:dyDescent="0.3">
      <c r="A54" s="50" t="s">
        <v>73</v>
      </c>
      <c r="B54" s="61" t="s">
        <v>74</v>
      </c>
      <c r="C54" s="52"/>
      <c r="D54" s="52" t="s">
        <v>82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4.25" customHeight="1" x14ac:dyDescent="0.3">
      <c r="A55" s="50"/>
      <c r="B55" s="61" t="s">
        <v>75</v>
      </c>
      <c r="C55" s="52" t="s">
        <v>82</v>
      </c>
      <c r="D55" s="5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4.25" customHeight="1" x14ac:dyDescent="0.3">
      <c r="A56" s="50" t="s">
        <v>76</v>
      </c>
      <c r="B56" s="61" t="s">
        <v>77</v>
      </c>
      <c r="C56" s="52" t="s">
        <v>82</v>
      </c>
      <c r="D56" s="5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4.25" customHeight="1" x14ac:dyDescent="0.3">
      <c r="A57" s="50"/>
      <c r="B57" s="51" t="s">
        <v>78</v>
      </c>
      <c r="C57" s="52" t="s">
        <v>82</v>
      </c>
      <c r="D57" s="5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4.25" customHeight="1" x14ac:dyDescent="0.3"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4.25" customHeight="1" x14ac:dyDescent="0.3"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4.25" customHeight="1" x14ac:dyDescent="0.3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4.25" customHeight="1" x14ac:dyDescent="0.3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4.25" customHeight="1" x14ac:dyDescent="0.3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4.25" customHeight="1" x14ac:dyDescent="0.3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4.25" customHeight="1" x14ac:dyDescent="0.3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5:26" ht="14.25" customHeight="1" x14ac:dyDescent="0.3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5:26" ht="14.25" customHeight="1" x14ac:dyDescent="0.3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5:26" ht="14.25" customHeight="1" x14ac:dyDescent="0.3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5:26" ht="14.25" customHeight="1" x14ac:dyDescent="0.3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5:26" ht="14.25" customHeight="1" x14ac:dyDescent="0.3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5:26" ht="14.25" customHeight="1" x14ac:dyDescent="0.3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5:26" ht="14.25" customHeight="1" x14ac:dyDescent="0.3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5:26" ht="14.25" customHeight="1" x14ac:dyDescent="0.3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5:26" ht="14.25" customHeight="1" x14ac:dyDescent="0.3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5:26" ht="14.25" customHeight="1" x14ac:dyDescent="0.3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5:26" ht="14.25" customHeight="1" x14ac:dyDescent="0.3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5:26" ht="14.25" customHeight="1" x14ac:dyDescent="0.3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5:26" ht="14.25" customHeight="1" x14ac:dyDescent="0.3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5:26" ht="14.25" customHeight="1" x14ac:dyDescent="0.3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5:26" ht="14.25" customHeight="1" x14ac:dyDescent="0.3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5:26" ht="14.25" customHeight="1" x14ac:dyDescent="0.3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5:26" ht="14.25" customHeight="1" x14ac:dyDescent="0.3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5:26" ht="14.25" customHeight="1" x14ac:dyDescent="0.3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5:26" ht="14.25" customHeight="1" x14ac:dyDescent="0.3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5:26" ht="14.25" customHeight="1" x14ac:dyDescent="0.3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5:26" ht="14.25" customHeight="1" x14ac:dyDescent="0.3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5:26" ht="14.25" customHeight="1" x14ac:dyDescent="0.3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5:26" ht="14.25" customHeight="1" x14ac:dyDescent="0.3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5:26" ht="14.25" customHeight="1" x14ac:dyDescent="0.3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5:26" ht="14.25" customHeight="1" x14ac:dyDescent="0.3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5:26" ht="14.25" customHeight="1" x14ac:dyDescent="0.3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5:26" ht="14.25" customHeight="1" x14ac:dyDescent="0.3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5:26" ht="14.25" customHeight="1" x14ac:dyDescent="0.3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5:26" ht="14.25" customHeight="1" x14ac:dyDescent="0.3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5:26" ht="14.25" customHeight="1" x14ac:dyDescent="0.3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5:26" ht="14.25" customHeight="1" x14ac:dyDescent="0.3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5:26" ht="14.25" customHeight="1" x14ac:dyDescent="0.3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5:26" ht="14.25" customHeight="1" x14ac:dyDescent="0.3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5:26" ht="14.25" customHeight="1" x14ac:dyDescent="0.3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5:26" ht="14.25" customHeight="1" x14ac:dyDescent="0.3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5:26" ht="14.25" customHeight="1" x14ac:dyDescent="0.3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5:26" ht="14.25" customHeight="1" x14ac:dyDescent="0.3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5:26" ht="14.25" customHeight="1" x14ac:dyDescent="0.3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5:26" ht="14.25" customHeight="1" x14ac:dyDescent="0.3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5:26" ht="14.25" customHeight="1" x14ac:dyDescent="0.3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5:26" ht="14.25" customHeight="1" x14ac:dyDescent="0.3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5:26" ht="14.25" customHeight="1" x14ac:dyDescent="0.3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5:26" ht="14.25" customHeight="1" x14ac:dyDescent="0.3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5:26" ht="14.25" customHeight="1" x14ac:dyDescent="0.3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5:26" ht="14.25" customHeight="1" x14ac:dyDescent="0.3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5:26" ht="14.25" customHeight="1" x14ac:dyDescent="0.3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5:26" ht="14.25" customHeight="1" x14ac:dyDescent="0.3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5:26" ht="14.25" customHeight="1" x14ac:dyDescent="0.3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5:26" ht="14.25" customHeight="1" x14ac:dyDescent="0.3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5:26" ht="14.25" customHeight="1" x14ac:dyDescent="0.3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5:26" ht="14.25" customHeight="1" x14ac:dyDescent="0.3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5:26" ht="14.25" customHeight="1" x14ac:dyDescent="0.3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5:26" ht="14.25" customHeight="1" x14ac:dyDescent="0.3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5:26" ht="14.25" customHeight="1" x14ac:dyDescent="0.3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5:26" ht="14.25" customHeight="1" x14ac:dyDescent="0.3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5:26" ht="14.25" customHeight="1" x14ac:dyDescent="0.3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5:26" ht="14.25" customHeight="1" x14ac:dyDescent="0.3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5:26" ht="14.25" customHeight="1" x14ac:dyDescent="0.3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5:26" ht="14.25" customHeight="1" x14ac:dyDescent="0.3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5:26" ht="14.25" customHeight="1" x14ac:dyDescent="0.3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5:26" ht="14.25" customHeight="1" x14ac:dyDescent="0.3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5:26" ht="14.25" customHeight="1" x14ac:dyDescent="0.3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5:26" ht="14.25" customHeight="1" x14ac:dyDescent="0.3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5:26" ht="14.25" customHeight="1" x14ac:dyDescent="0.3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5:26" ht="14.25" customHeight="1" x14ac:dyDescent="0.3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5:26" ht="14.25" customHeight="1" x14ac:dyDescent="0.3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5:26" ht="14.25" customHeight="1" x14ac:dyDescent="0.3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5:26" ht="14.25" customHeight="1" x14ac:dyDescent="0.3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5:26" ht="14.25" customHeight="1" x14ac:dyDescent="0.3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5:26" ht="14.25" customHeight="1" x14ac:dyDescent="0.3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5:26" ht="14.25" customHeight="1" x14ac:dyDescent="0.3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5:26" ht="14.25" customHeight="1" x14ac:dyDescent="0.3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5:26" ht="14.25" customHeight="1" x14ac:dyDescent="0.3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5:26" ht="14.25" customHeight="1" x14ac:dyDescent="0.3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5:26" ht="14.25" customHeight="1" x14ac:dyDescent="0.3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5:26" ht="14.25" customHeight="1" x14ac:dyDescent="0.3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5:26" ht="14.25" customHeight="1" x14ac:dyDescent="0.3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5:26" ht="14.25" customHeight="1" x14ac:dyDescent="0.3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5:26" ht="14.25" customHeight="1" x14ac:dyDescent="0.3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5:26" ht="14.25" customHeight="1" x14ac:dyDescent="0.3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5:26" ht="14.25" customHeight="1" x14ac:dyDescent="0.3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5:26" ht="14.25" customHeight="1" x14ac:dyDescent="0.3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5:26" ht="14.25" customHeight="1" x14ac:dyDescent="0.3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5:26" ht="14.25" customHeight="1" x14ac:dyDescent="0.3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5:26" ht="14.25" customHeight="1" x14ac:dyDescent="0.3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5:26" ht="14.25" customHeight="1" x14ac:dyDescent="0.3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5:26" ht="14.25" customHeight="1" x14ac:dyDescent="0.3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5:26" ht="14.25" customHeight="1" x14ac:dyDescent="0.3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5:26" ht="14.25" customHeight="1" x14ac:dyDescent="0.3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5:26" ht="14.25" customHeight="1" x14ac:dyDescent="0.3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5:26" ht="14.25" customHeight="1" x14ac:dyDescent="0.3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5:26" ht="14.25" customHeight="1" x14ac:dyDescent="0.3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5:26" ht="14.25" customHeight="1" x14ac:dyDescent="0.3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5:26" ht="14.25" customHeight="1" x14ac:dyDescent="0.3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5:26" ht="14.25" customHeight="1" x14ac:dyDescent="0.3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5:26" ht="14.25" customHeight="1" x14ac:dyDescent="0.3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5:26" ht="14.25" customHeight="1" x14ac:dyDescent="0.3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5:26" ht="14.25" customHeight="1" x14ac:dyDescent="0.3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5:26" ht="14.25" customHeight="1" x14ac:dyDescent="0.3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5:26" ht="14.25" customHeight="1" x14ac:dyDescent="0.3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5:26" ht="14.25" customHeight="1" x14ac:dyDescent="0.3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5:26" ht="14.25" customHeight="1" x14ac:dyDescent="0.3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5:26" ht="14.25" customHeight="1" x14ac:dyDescent="0.3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5:26" ht="14.25" customHeight="1" x14ac:dyDescent="0.3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5:26" ht="14.25" customHeight="1" x14ac:dyDescent="0.3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5:26" ht="14.25" customHeight="1" x14ac:dyDescent="0.3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5:26" ht="14.25" customHeight="1" x14ac:dyDescent="0.3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5:26" ht="14.25" customHeight="1" x14ac:dyDescent="0.3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5:26" ht="14.25" customHeight="1" x14ac:dyDescent="0.3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5:26" ht="14.25" customHeight="1" x14ac:dyDescent="0.3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5:26" ht="14.25" customHeight="1" x14ac:dyDescent="0.3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5:26" ht="14.25" customHeight="1" x14ac:dyDescent="0.3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5:26" ht="14.25" customHeight="1" x14ac:dyDescent="0.3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5:26" ht="14.25" customHeight="1" x14ac:dyDescent="0.3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5:26" ht="14.25" customHeight="1" x14ac:dyDescent="0.3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5:26" ht="14.25" customHeight="1" x14ac:dyDescent="0.3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5:26" ht="14.25" customHeight="1" x14ac:dyDescent="0.3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5:26" ht="14.25" customHeight="1" x14ac:dyDescent="0.3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5:26" ht="14.25" customHeight="1" x14ac:dyDescent="0.3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5:26" ht="14.25" customHeight="1" x14ac:dyDescent="0.3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5:26" ht="14.25" customHeight="1" x14ac:dyDescent="0.3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5:26" ht="14.25" customHeight="1" x14ac:dyDescent="0.3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5:26" ht="14.25" customHeight="1" x14ac:dyDescent="0.3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5:26" ht="14.25" customHeight="1" x14ac:dyDescent="0.3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5:26" ht="14.25" customHeight="1" x14ac:dyDescent="0.3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5:26" ht="14.25" customHeight="1" x14ac:dyDescent="0.3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5:26" ht="14.25" customHeight="1" x14ac:dyDescent="0.3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5:26" ht="14.25" customHeight="1" x14ac:dyDescent="0.3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5:26" ht="14.25" customHeight="1" x14ac:dyDescent="0.3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5:26" ht="14.25" customHeight="1" x14ac:dyDescent="0.3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5:26" ht="14.25" customHeight="1" x14ac:dyDescent="0.3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5:26" ht="14.25" customHeight="1" x14ac:dyDescent="0.3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5:26" ht="14.25" customHeight="1" x14ac:dyDescent="0.3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5:26" ht="14.25" customHeight="1" x14ac:dyDescent="0.3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5:26" ht="14.25" customHeight="1" x14ac:dyDescent="0.3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5:26" ht="14.25" customHeight="1" x14ac:dyDescent="0.3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5:26" ht="14.25" customHeight="1" x14ac:dyDescent="0.3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5:26" ht="14.25" customHeight="1" x14ac:dyDescent="0.3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5:26" ht="14.25" customHeight="1" x14ac:dyDescent="0.3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5:26" ht="14.25" customHeight="1" x14ac:dyDescent="0.3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5:26" ht="14.25" customHeight="1" x14ac:dyDescent="0.3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5:26" ht="14.25" customHeight="1" x14ac:dyDescent="0.3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5:26" ht="14.25" customHeight="1" x14ac:dyDescent="0.3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5:26" ht="14.25" customHeight="1" x14ac:dyDescent="0.3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5:26" ht="14.25" customHeight="1" x14ac:dyDescent="0.3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5:26" ht="14.25" customHeight="1" x14ac:dyDescent="0.3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5:26" ht="14.25" customHeight="1" x14ac:dyDescent="0.3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5:26" ht="14.25" customHeight="1" x14ac:dyDescent="0.3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5:26" ht="14.25" customHeight="1" x14ac:dyDescent="0.3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5:26" ht="14.25" customHeight="1" x14ac:dyDescent="0.3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5:26" ht="14.25" customHeight="1" x14ac:dyDescent="0.3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5:26" ht="14.25" customHeight="1" x14ac:dyDescent="0.3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5:26" ht="14.25" customHeight="1" x14ac:dyDescent="0.3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5:26" ht="14.25" customHeight="1" x14ac:dyDescent="0.3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5:26" ht="14.25" customHeight="1" x14ac:dyDescent="0.3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5:26" ht="14.25" customHeight="1" x14ac:dyDescent="0.3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5:26" ht="14.25" customHeight="1" x14ac:dyDescent="0.3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5:26" ht="14.25" customHeight="1" x14ac:dyDescent="0.3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5:26" ht="14.25" customHeight="1" x14ac:dyDescent="0.3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5:26" ht="14.25" customHeight="1" x14ac:dyDescent="0.3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5:26" ht="14.25" customHeight="1" x14ac:dyDescent="0.3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5:26" ht="14.25" customHeight="1" x14ac:dyDescent="0.3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5:26" ht="14.25" customHeight="1" x14ac:dyDescent="0.3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5:26" ht="14.25" customHeight="1" x14ac:dyDescent="0.3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5:26" ht="14.25" customHeight="1" x14ac:dyDescent="0.3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5:26" ht="14.25" customHeight="1" x14ac:dyDescent="0.3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5:26" ht="14.25" customHeight="1" x14ac:dyDescent="0.3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5:26" ht="14.25" customHeight="1" x14ac:dyDescent="0.3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5:26" ht="14.25" customHeight="1" x14ac:dyDescent="0.3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5:26" ht="14.25" customHeight="1" x14ac:dyDescent="0.3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5:26" ht="14.25" customHeight="1" x14ac:dyDescent="0.3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5:26" ht="14.25" customHeight="1" x14ac:dyDescent="0.3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5:26" ht="14.25" customHeight="1" x14ac:dyDescent="0.3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5:26" ht="14.25" customHeight="1" x14ac:dyDescent="0.3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5:26" ht="14.25" customHeight="1" x14ac:dyDescent="0.3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5:26" ht="14.25" customHeight="1" x14ac:dyDescent="0.3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5:26" ht="14.25" customHeight="1" x14ac:dyDescent="0.3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5:26" ht="14.25" customHeight="1" x14ac:dyDescent="0.3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5:26" ht="14.25" customHeight="1" x14ac:dyDescent="0.3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5:26" ht="14.25" customHeight="1" x14ac:dyDescent="0.3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5:26" ht="14.25" customHeight="1" x14ac:dyDescent="0.3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5:26" ht="14.25" customHeight="1" x14ac:dyDescent="0.3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5:26" ht="14.25" customHeight="1" x14ac:dyDescent="0.3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5:26" ht="14.25" customHeight="1" x14ac:dyDescent="0.3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5:26" ht="14.25" customHeight="1" x14ac:dyDescent="0.3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5:26" ht="14.25" customHeight="1" x14ac:dyDescent="0.3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5:26" ht="14.25" customHeight="1" x14ac:dyDescent="0.3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5:26" ht="14.25" customHeight="1" x14ac:dyDescent="0.3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5:26" ht="14.25" customHeight="1" x14ac:dyDescent="0.3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5:26" ht="14.25" customHeight="1" x14ac:dyDescent="0.3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5:26" ht="14.25" customHeight="1" x14ac:dyDescent="0.3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5:26" ht="14.25" customHeight="1" x14ac:dyDescent="0.3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5:26" ht="14.25" customHeight="1" x14ac:dyDescent="0.3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5:26" ht="14.25" customHeight="1" x14ac:dyDescent="0.3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5:26" ht="14.25" customHeight="1" x14ac:dyDescent="0.3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5:26" ht="14.25" customHeight="1" x14ac:dyDescent="0.3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5:26" ht="14.25" customHeight="1" x14ac:dyDescent="0.3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5:26" ht="14.25" customHeight="1" x14ac:dyDescent="0.3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5:26" ht="14.25" customHeight="1" x14ac:dyDescent="0.3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5:26" ht="14.25" customHeight="1" x14ac:dyDescent="0.3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5:26" ht="14.25" customHeight="1" x14ac:dyDescent="0.3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5:26" ht="14.25" customHeight="1" x14ac:dyDescent="0.3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5:26" ht="14.25" customHeight="1" x14ac:dyDescent="0.3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5:26" ht="14.25" customHeight="1" x14ac:dyDescent="0.3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5:26" ht="14.25" customHeight="1" x14ac:dyDescent="0.3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5:26" ht="14.25" customHeight="1" x14ac:dyDescent="0.3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5:26" ht="14.25" customHeight="1" x14ac:dyDescent="0.3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5:26" ht="14.25" customHeight="1" x14ac:dyDescent="0.3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5:26" ht="14.25" customHeight="1" x14ac:dyDescent="0.3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5:26" ht="14.25" customHeight="1" x14ac:dyDescent="0.3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5:26" ht="14.25" customHeight="1" x14ac:dyDescent="0.3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5:26" ht="14.25" customHeight="1" x14ac:dyDescent="0.3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5:26" ht="14.25" customHeight="1" x14ac:dyDescent="0.3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5:26" ht="14.25" customHeight="1" x14ac:dyDescent="0.3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5:26" ht="14.25" customHeight="1" x14ac:dyDescent="0.3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5:26" ht="14.25" customHeight="1" x14ac:dyDescent="0.3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5:26" ht="14.25" customHeight="1" x14ac:dyDescent="0.3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5:26" ht="14.25" customHeight="1" x14ac:dyDescent="0.3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5:26" ht="14.25" customHeight="1" x14ac:dyDescent="0.3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5:26" ht="14.25" customHeight="1" x14ac:dyDescent="0.3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5:26" ht="14.25" customHeight="1" x14ac:dyDescent="0.3"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5:26" ht="14.25" customHeight="1" x14ac:dyDescent="0.3"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5:26" ht="14.25" customHeight="1" x14ac:dyDescent="0.3"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5:26" ht="14.25" customHeight="1" x14ac:dyDescent="0.3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5:26" ht="14.25" customHeight="1" x14ac:dyDescent="0.3"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5:26" ht="14.25" customHeight="1" x14ac:dyDescent="0.3"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5:26" ht="14.25" customHeight="1" x14ac:dyDescent="0.3"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5:26" ht="14.25" customHeight="1" x14ac:dyDescent="0.3"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5:26" ht="14.25" customHeight="1" x14ac:dyDescent="0.3"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5:26" ht="14.25" customHeight="1" x14ac:dyDescent="0.3"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5:26" ht="14.25" customHeight="1" x14ac:dyDescent="0.3"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5:26" ht="14.25" customHeight="1" x14ac:dyDescent="0.3"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5:26" ht="14.25" customHeight="1" x14ac:dyDescent="0.3"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5:26" ht="14.25" customHeight="1" x14ac:dyDescent="0.3"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5:26" ht="14.25" customHeight="1" x14ac:dyDescent="0.3"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5:26" ht="14.25" customHeight="1" x14ac:dyDescent="0.3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5:26" ht="14.25" customHeight="1" x14ac:dyDescent="0.3"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5:26" ht="14.25" customHeight="1" x14ac:dyDescent="0.3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5:26" ht="14.25" customHeight="1" x14ac:dyDescent="0.3"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5:26" ht="14.25" customHeight="1" x14ac:dyDescent="0.3"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5:26" ht="14.25" customHeight="1" x14ac:dyDescent="0.3"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5:26" ht="14.25" customHeight="1" x14ac:dyDescent="0.3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5:26" ht="14.25" customHeight="1" x14ac:dyDescent="0.3"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5:26" ht="14.25" customHeight="1" x14ac:dyDescent="0.3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5:26" ht="14.25" customHeight="1" x14ac:dyDescent="0.3"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5:26" ht="14.25" customHeight="1" x14ac:dyDescent="0.3"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5:26" ht="14.25" customHeight="1" x14ac:dyDescent="0.3"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5:26" ht="14.25" customHeight="1" x14ac:dyDescent="0.3"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5:26" ht="14.25" customHeight="1" x14ac:dyDescent="0.3"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5:26" ht="14.25" customHeight="1" x14ac:dyDescent="0.3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5:26" ht="14.25" customHeight="1" x14ac:dyDescent="0.3"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5:26" ht="14.25" customHeight="1" x14ac:dyDescent="0.3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5:26" ht="14.25" customHeight="1" x14ac:dyDescent="0.3"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5:26" ht="14.25" customHeight="1" x14ac:dyDescent="0.3"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5:26" ht="14.25" customHeight="1" x14ac:dyDescent="0.3"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5:26" ht="14.25" customHeight="1" x14ac:dyDescent="0.3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5:26" ht="14.25" customHeight="1" x14ac:dyDescent="0.3"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5:26" ht="14.25" customHeight="1" x14ac:dyDescent="0.3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5:26" ht="14.25" customHeight="1" x14ac:dyDescent="0.3"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5:26" ht="14.25" customHeight="1" x14ac:dyDescent="0.3"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5:26" ht="14.25" customHeight="1" x14ac:dyDescent="0.3"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5:26" ht="14.25" customHeight="1" x14ac:dyDescent="0.3"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5:26" ht="14.25" customHeight="1" x14ac:dyDescent="0.3"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5:26" ht="14.25" customHeight="1" x14ac:dyDescent="0.3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5:26" ht="14.25" customHeight="1" x14ac:dyDescent="0.3"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5:26" ht="14.25" customHeight="1" x14ac:dyDescent="0.3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5:26" ht="14.25" customHeight="1" x14ac:dyDescent="0.3"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5:26" ht="14.25" customHeight="1" x14ac:dyDescent="0.3"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5:26" ht="14.25" customHeight="1" x14ac:dyDescent="0.3"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5:26" ht="14.25" customHeight="1" x14ac:dyDescent="0.3"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5:26" ht="14.25" customHeight="1" x14ac:dyDescent="0.3"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5:26" ht="14.25" customHeight="1" x14ac:dyDescent="0.3"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5:26" ht="14.25" customHeight="1" x14ac:dyDescent="0.3"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5:26" ht="14.25" customHeight="1" x14ac:dyDescent="0.3"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5:26" ht="14.25" customHeight="1" x14ac:dyDescent="0.3"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5:26" ht="14.25" customHeight="1" x14ac:dyDescent="0.3"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5:26" ht="14.25" customHeight="1" x14ac:dyDescent="0.3"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5:26" ht="14.25" customHeight="1" x14ac:dyDescent="0.3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5:26" ht="14.25" customHeight="1" x14ac:dyDescent="0.3"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5:26" ht="14.25" customHeight="1" x14ac:dyDescent="0.3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5:26" ht="14.25" customHeight="1" x14ac:dyDescent="0.3"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5:26" ht="14.25" customHeight="1" x14ac:dyDescent="0.3"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5:26" ht="14.25" customHeight="1" x14ac:dyDescent="0.3"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5:26" ht="14.25" customHeight="1" x14ac:dyDescent="0.3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5:26" ht="14.25" customHeight="1" x14ac:dyDescent="0.3"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5:26" ht="14.25" customHeight="1" x14ac:dyDescent="0.3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5:26" ht="14.25" customHeight="1" x14ac:dyDescent="0.3"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5:26" ht="14.25" customHeight="1" x14ac:dyDescent="0.3"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5:26" ht="14.25" customHeight="1" x14ac:dyDescent="0.3"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5:26" ht="14.25" customHeight="1" x14ac:dyDescent="0.3"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5:26" ht="14.25" customHeight="1" x14ac:dyDescent="0.3"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5:26" ht="14.25" customHeight="1" x14ac:dyDescent="0.3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5:26" ht="14.25" customHeight="1" x14ac:dyDescent="0.3"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5:26" ht="14.25" customHeight="1" x14ac:dyDescent="0.3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5:26" ht="14.25" customHeight="1" x14ac:dyDescent="0.3"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5:26" ht="14.25" customHeight="1" x14ac:dyDescent="0.3"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5:26" ht="14.25" customHeight="1" x14ac:dyDescent="0.3"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5:26" ht="14.25" customHeight="1" x14ac:dyDescent="0.3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5:26" ht="14.25" customHeight="1" x14ac:dyDescent="0.3"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5:26" ht="14.25" customHeight="1" x14ac:dyDescent="0.3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5:26" ht="14.25" customHeight="1" x14ac:dyDescent="0.3"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5:26" ht="14.25" customHeight="1" x14ac:dyDescent="0.3"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5:26" ht="14.25" customHeight="1" x14ac:dyDescent="0.3"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5:26" ht="14.25" customHeight="1" x14ac:dyDescent="0.3"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5:26" ht="14.25" customHeight="1" x14ac:dyDescent="0.3"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5:26" ht="14.25" customHeight="1" x14ac:dyDescent="0.3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5:26" ht="14.25" customHeight="1" x14ac:dyDescent="0.3"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5:26" ht="14.25" customHeight="1" x14ac:dyDescent="0.3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5:26" ht="14.25" customHeight="1" x14ac:dyDescent="0.3"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5:26" ht="14.25" customHeight="1" x14ac:dyDescent="0.3"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5:26" ht="14.25" customHeight="1" x14ac:dyDescent="0.3"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5:26" ht="14.25" customHeight="1" x14ac:dyDescent="0.3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5:26" ht="14.25" customHeight="1" x14ac:dyDescent="0.3"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5:26" ht="14.25" customHeight="1" x14ac:dyDescent="0.3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5:26" ht="14.25" customHeight="1" x14ac:dyDescent="0.3"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5:26" ht="14.25" customHeight="1" x14ac:dyDescent="0.3"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5:26" ht="14.25" customHeight="1" x14ac:dyDescent="0.3"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5:26" ht="14.25" customHeight="1" x14ac:dyDescent="0.3"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5:26" ht="14.25" customHeight="1" x14ac:dyDescent="0.3"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5:26" ht="14.25" customHeight="1" x14ac:dyDescent="0.3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5:26" ht="14.25" customHeight="1" x14ac:dyDescent="0.3"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5:26" ht="14.25" customHeight="1" x14ac:dyDescent="0.3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5:26" ht="14.25" customHeight="1" x14ac:dyDescent="0.3"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5:26" ht="14.25" customHeight="1" x14ac:dyDescent="0.3"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5:26" ht="14.25" customHeight="1" x14ac:dyDescent="0.3"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5:26" ht="14.25" customHeight="1" x14ac:dyDescent="0.3"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5:26" ht="14.25" customHeight="1" x14ac:dyDescent="0.3"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5:26" ht="14.25" customHeight="1" x14ac:dyDescent="0.3"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5:26" ht="14.25" customHeight="1" x14ac:dyDescent="0.3"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5:26" ht="14.25" customHeight="1" x14ac:dyDescent="0.3"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5:26" ht="14.25" customHeight="1" x14ac:dyDescent="0.3"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5:26" ht="14.25" customHeight="1" x14ac:dyDescent="0.3"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5:26" ht="14.25" customHeight="1" x14ac:dyDescent="0.3"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5:26" ht="14.25" customHeight="1" x14ac:dyDescent="0.3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5:26" ht="14.25" customHeight="1" x14ac:dyDescent="0.3"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5:26" ht="14.25" customHeight="1" x14ac:dyDescent="0.3"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5:26" ht="14.25" customHeight="1" x14ac:dyDescent="0.3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5:26" ht="14.25" customHeight="1" x14ac:dyDescent="0.3"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5:26" ht="14.25" customHeight="1" x14ac:dyDescent="0.3"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5:26" ht="14.25" customHeight="1" x14ac:dyDescent="0.3"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5:26" ht="14.25" customHeight="1" x14ac:dyDescent="0.3"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5:26" ht="14.25" customHeight="1" x14ac:dyDescent="0.3"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5:26" ht="14.25" customHeight="1" x14ac:dyDescent="0.3"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5:26" ht="14.25" customHeight="1" x14ac:dyDescent="0.3"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5:26" ht="14.25" customHeight="1" x14ac:dyDescent="0.3"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5:26" ht="14.25" customHeight="1" x14ac:dyDescent="0.3"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5:26" ht="14.25" customHeight="1" x14ac:dyDescent="0.3"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5:26" ht="14.25" customHeight="1" x14ac:dyDescent="0.3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5:26" ht="14.25" customHeight="1" x14ac:dyDescent="0.3"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5:26" ht="14.25" customHeight="1" x14ac:dyDescent="0.3"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5:26" ht="14.25" customHeight="1" x14ac:dyDescent="0.3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5:26" ht="14.25" customHeight="1" x14ac:dyDescent="0.3"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5:26" ht="14.25" customHeight="1" x14ac:dyDescent="0.3"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5:26" ht="14.25" customHeight="1" x14ac:dyDescent="0.3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5:26" ht="14.25" customHeight="1" x14ac:dyDescent="0.3"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5:26" ht="14.25" customHeight="1" x14ac:dyDescent="0.3"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5:26" ht="14.25" customHeight="1" x14ac:dyDescent="0.3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5:26" ht="14.25" customHeight="1" x14ac:dyDescent="0.3"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5:26" ht="14.25" customHeight="1" x14ac:dyDescent="0.3"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5:26" ht="14.25" customHeight="1" x14ac:dyDescent="0.3"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5:26" ht="14.25" customHeight="1" x14ac:dyDescent="0.3"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5:26" ht="14.25" customHeight="1" x14ac:dyDescent="0.3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5:26" ht="14.25" customHeight="1" x14ac:dyDescent="0.3"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5:26" ht="14.25" customHeight="1" x14ac:dyDescent="0.3"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5:26" ht="14.25" customHeight="1" x14ac:dyDescent="0.3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5:26" ht="14.25" customHeight="1" x14ac:dyDescent="0.3"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5:26" ht="14.25" customHeight="1" x14ac:dyDescent="0.3"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5:26" ht="14.25" customHeight="1" x14ac:dyDescent="0.3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5:26" ht="14.25" customHeight="1" x14ac:dyDescent="0.3"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5:26" ht="14.25" customHeight="1" x14ac:dyDescent="0.3"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5:26" ht="14.25" customHeight="1" x14ac:dyDescent="0.3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5:26" ht="14.25" customHeight="1" x14ac:dyDescent="0.3"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5:26" ht="14.25" customHeight="1" x14ac:dyDescent="0.3"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5:26" ht="14.25" customHeight="1" x14ac:dyDescent="0.3"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5:26" ht="14.25" customHeight="1" x14ac:dyDescent="0.3"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5:26" ht="14.25" customHeight="1" x14ac:dyDescent="0.3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5:26" ht="14.25" customHeight="1" x14ac:dyDescent="0.3"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5:26" ht="14.25" customHeight="1" x14ac:dyDescent="0.3"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5:26" ht="14.25" customHeight="1" x14ac:dyDescent="0.3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5:26" ht="14.25" customHeight="1" x14ac:dyDescent="0.3"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5:26" ht="14.25" customHeight="1" x14ac:dyDescent="0.3"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5:26" ht="14.25" customHeight="1" x14ac:dyDescent="0.3"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5:26" ht="14.25" customHeight="1" x14ac:dyDescent="0.3"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5:26" ht="14.25" customHeight="1" x14ac:dyDescent="0.3"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5:26" ht="14.25" customHeight="1" x14ac:dyDescent="0.3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5:26" ht="14.25" customHeight="1" x14ac:dyDescent="0.3"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5:26" ht="14.25" customHeight="1" x14ac:dyDescent="0.3"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5:26" ht="14.25" customHeight="1" x14ac:dyDescent="0.3"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5:26" ht="14.25" customHeight="1" x14ac:dyDescent="0.3"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5:26" ht="14.25" customHeight="1" x14ac:dyDescent="0.3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5:26" ht="14.25" customHeight="1" x14ac:dyDescent="0.3"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5:26" ht="14.25" customHeight="1" x14ac:dyDescent="0.3"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5:26" ht="14.25" customHeight="1" x14ac:dyDescent="0.3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5:26" ht="14.25" customHeight="1" x14ac:dyDescent="0.3"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5:26" ht="14.25" customHeight="1" x14ac:dyDescent="0.3"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5:26" ht="14.25" customHeight="1" x14ac:dyDescent="0.3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5:26" ht="14.25" customHeight="1" x14ac:dyDescent="0.3"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5:26" ht="14.25" customHeight="1" x14ac:dyDescent="0.3"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5:26" ht="14.25" customHeight="1" x14ac:dyDescent="0.3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5:26" ht="14.25" customHeight="1" x14ac:dyDescent="0.3"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5:26" ht="14.25" customHeight="1" x14ac:dyDescent="0.3"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5:26" ht="14.25" customHeight="1" x14ac:dyDescent="0.3"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5:26" ht="14.25" customHeight="1" x14ac:dyDescent="0.3"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5:26" ht="14.25" customHeight="1" x14ac:dyDescent="0.3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5:26" ht="14.25" customHeight="1" x14ac:dyDescent="0.3"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5:26" ht="14.25" customHeight="1" x14ac:dyDescent="0.3"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5:26" ht="14.25" customHeight="1" x14ac:dyDescent="0.3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5:26" ht="14.25" customHeight="1" x14ac:dyDescent="0.3"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5:26" ht="14.25" customHeight="1" x14ac:dyDescent="0.3"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5:26" ht="14.25" customHeight="1" x14ac:dyDescent="0.3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5:26" ht="14.25" customHeight="1" x14ac:dyDescent="0.3"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5:26" ht="14.25" customHeight="1" x14ac:dyDescent="0.3"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5:26" ht="14.25" customHeight="1" x14ac:dyDescent="0.3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5:26" ht="14.25" customHeight="1" x14ac:dyDescent="0.3"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5:26" ht="14.25" customHeight="1" x14ac:dyDescent="0.3"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5:26" ht="14.25" customHeight="1" x14ac:dyDescent="0.3"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5:26" ht="14.25" customHeight="1" x14ac:dyDescent="0.3"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5:26" ht="14.25" customHeight="1" x14ac:dyDescent="0.3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5:26" ht="14.25" customHeight="1" x14ac:dyDescent="0.3"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5:26" ht="14.25" customHeight="1" x14ac:dyDescent="0.3"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5:26" ht="14.25" customHeight="1" x14ac:dyDescent="0.3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5:26" ht="14.25" customHeight="1" x14ac:dyDescent="0.3"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5:26" ht="14.25" customHeight="1" x14ac:dyDescent="0.3"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5:26" ht="14.25" customHeight="1" x14ac:dyDescent="0.3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5:26" ht="14.25" customHeight="1" x14ac:dyDescent="0.3"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5:26" ht="14.25" customHeight="1" x14ac:dyDescent="0.3"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5:26" ht="14.25" customHeight="1" x14ac:dyDescent="0.3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5:26" ht="14.25" customHeight="1" x14ac:dyDescent="0.3"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5:26" ht="14.25" customHeight="1" x14ac:dyDescent="0.3"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5:26" ht="14.25" customHeight="1" x14ac:dyDescent="0.3"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5:26" ht="14.25" customHeight="1" x14ac:dyDescent="0.3"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5:26" ht="14.25" customHeight="1" x14ac:dyDescent="0.3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5:26" ht="14.25" customHeight="1" x14ac:dyDescent="0.3"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5:26" ht="14.25" customHeight="1" x14ac:dyDescent="0.3"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5:26" ht="14.25" customHeight="1" x14ac:dyDescent="0.3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5:26" ht="14.25" customHeight="1" x14ac:dyDescent="0.3"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5:26" ht="14.25" customHeight="1" x14ac:dyDescent="0.3"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5:26" ht="14.25" customHeight="1" x14ac:dyDescent="0.3"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5:26" ht="14.25" customHeight="1" x14ac:dyDescent="0.3"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5:26" ht="14.25" customHeight="1" x14ac:dyDescent="0.3"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5:26" ht="14.25" customHeight="1" x14ac:dyDescent="0.3"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5:26" ht="14.25" customHeight="1" x14ac:dyDescent="0.3"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5:26" ht="14.25" customHeight="1" x14ac:dyDescent="0.3"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5:26" ht="14.25" customHeight="1" x14ac:dyDescent="0.3"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5:26" ht="14.25" customHeight="1" x14ac:dyDescent="0.3"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5:26" ht="14.25" customHeight="1" x14ac:dyDescent="0.3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5:26" ht="14.25" customHeight="1" x14ac:dyDescent="0.3"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5:26" ht="14.25" customHeight="1" x14ac:dyDescent="0.3"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5:26" ht="14.25" customHeight="1" x14ac:dyDescent="0.3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5:26" ht="14.25" customHeight="1" x14ac:dyDescent="0.3"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5:26" ht="14.25" customHeight="1" x14ac:dyDescent="0.3"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5:26" ht="14.25" customHeight="1" x14ac:dyDescent="0.3"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5:26" ht="14.25" customHeight="1" x14ac:dyDescent="0.3"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5:26" ht="14.25" customHeight="1" x14ac:dyDescent="0.3"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5:26" ht="14.25" customHeight="1" x14ac:dyDescent="0.3"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5:26" ht="14.25" customHeight="1" x14ac:dyDescent="0.3"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5:26" ht="14.25" customHeight="1" x14ac:dyDescent="0.3"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5:26" ht="14.25" customHeight="1" x14ac:dyDescent="0.3"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5:26" ht="14.25" customHeight="1" x14ac:dyDescent="0.3"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5:26" ht="14.25" customHeight="1" x14ac:dyDescent="0.3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5:26" ht="14.25" customHeight="1" x14ac:dyDescent="0.3"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5:26" ht="14.25" customHeight="1" x14ac:dyDescent="0.3"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5:26" ht="14.25" customHeight="1" x14ac:dyDescent="0.3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5:26" ht="14.25" customHeight="1" x14ac:dyDescent="0.3"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5:26" ht="14.25" customHeight="1" x14ac:dyDescent="0.3"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5:26" ht="14.25" customHeight="1" x14ac:dyDescent="0.3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5:26" ht="14.25" customHeight="1" x14ac:dyDescent="0.3"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5:26" ht="14.25" customHeight="1" x14ac:dyDescent="0.3"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5:26" ht="14.25" customHeight="1" x14ac:dyDescent="0.3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5:26" ht="14.25" customHeight="1" x14ac:dyDescent="0.3"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5:26" ht="14.25" customHeight="1" x14ac:dyDescent="0.3"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5:26" ht="14.25" customHeight="1" x14ac:dyDescent="0.3"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5:26" ht="14.25" customHeight="1" x14ac:dyDescent="0.3"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5:26" ht="14.25" customHeight="1" x14ac:dyDescent="0.3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5:26" ht="14.25" customHeight="1" x14ac:dyDescent="0.3"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5:26" ht="14.25" customHeight="1" x14ac:dyDescent="0.3"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5:26" ht="14.25" customHeight="1" x14ac:dyDescent="0.3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5:26" ht="14.25" customHeight="1" x14ac:dyDescent="0.3"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5:26" ht="14.25" customHeight="1" x14ac:dyDescent="0.3"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5:26" ht="14.25" customHeight="1" x14ac:dyDescent="0.3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5:26" ht="14.25" customHeight="1" x14ac:dyDescent="0.3"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5:26" ht="14.25" customHeight="1" x14ac:dyDescent="0.3"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5:26" ht="14.25" customHeight="1" x14ac:dyDescent="0.3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5:26" ht="14.25" customHeight="1" x14ac:dyDescent="0.3"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5:26" ht="14.25" customHeight="1" x14ac:dyDescent="0.3"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5:26" ht="14.25" customHeight="1" x14ac:dyDescent="0.3"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5:26" ht="14.25" customHeight="1" x14ac:dyDescent="0.3"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5:26" ht="14.25" customHeight="1" x14ac:dyDescent="0.3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5:26" ht="14.25" customHeight="1" x14ac:dyDescent="0.3"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5:26" ht="14.25" customHeight="1" x14ac:dyDescent="0.3"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5:26" ht="14.25" customHeight="1" x14ac:dyDescent="0.3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5:26" ht="14.25" customHeight="1" x14ac:dyDescent="0.3"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5:26" ht="14.25" customHeight="1" x14ac:dyDescent="0.3"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5:26" ht="14.25" customHeight="1" x14ac:dyDescent="0.3"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5:26" ht="14.25" customHeight="1" x14ac:dyDescent="0.3"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5:26" ht="14.25" customHeight="1" x14ac:dyDescent="0.3"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5:26" ht="14.25" customHeight="1" x14ac:dyDescent="0.3"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5:26" ht="14.25" customHeight="1" x14ac:dyDescent="0.3"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5:26" ht="14.25" customHeight="1" x14ac:dyDescent="0.3"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5:26" ht="14.25" customHeight="1" x14ac:dyDescent="0.3"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5:26" ht="14.25" customHeight="1" x14ac:dyDescent="0.3"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5:26" ht="14.25" customHeight="1" x14ac:dyDescent="0.3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5:26" ht="14.25" customHeight="1" x14ac:dyDescent="0.3"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5:26" ht="14.25" customHeight="1" x14ac:dyDescent="0.3"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5:26" ht="14.25" customHeight="1" x14ac:dyDescent="0.3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5:26" ht="14.25" customHeight="1" x14ac:dyDescent="0.3"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5:26" ht="14.25" customHeight="1" x14ac:dyDescent="0.3"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5:26" ht="14.25" customHeight="1" x14ac:dyDescent="0.3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5:26" ht="14.25" customHeight="1" x14ac:dyDescent="0.3"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5:26" ht="14.25" customHeight="1" x14ac:dyDescent="0.3"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5:26" ht="14.25" customHeight="1" x14ac:dyDescent="0.3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5:26" ht="14.25" customHeight="1" x14ac:dyDescent="0.3"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5:26" ht="14.25" customHeight="1" x14ac:dyDescent="0.3"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5:26" ht="14.25" customHeight="1" x14ac:dyDescent="0.3"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5:26" ht="14.25" customHeight="1" x14ac:dyDescent="0.3"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5:26" ht="14.25" customHeight="1" x14ac:dyDescent="0.3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5:26" ht="14.25" customHeight="1" x14ac:dyDescent="0.3"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5:26" ht="14.25" customHeight="1" x14ac:dyDescent="0.3"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5:26" ht="14.25" customHeight="1" x14ac:dyDescent="0.3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5:26" ht="14.25" customHeight="1" x14ac:dyDescent="0.3"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5:26" ht="14.25" customHeight="1" x14ac:dyDescent="0.3"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5:26" ht="14.25" customHeight="1" x14ac:dyDescent="0.3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5:26" ht="14.25" customHeight="1" x14ac:dyDescent="0.3"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5:26" ht="14.25" customHeight="1" x14ac:dyDescent="0.3"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5:26" ht="14.25" customHeight="1" x14ac:dyDescent="0.3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5:26" ht="14.25" customHeight="1" x14ac:dyDescent="0.3"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5:26" ht="14.25" customHeight="1" x14ac:dyDescent="0.3"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5:26" ht="14.25" customHeight="1" x14ac:dyDescent="0.3"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5:26" ht="14.25" customHeight="1" x14ac:dyDescent="0.3"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5:26" ht="14.25" customHeight="1" x14ac:dyDescent="0.3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5:26" ht="14.25" customHeight="1" x14ac:dyDescent="0.3"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5:26" ht="14.25" customHeight="1" x14ac:dyDescent="0.3"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5:26" ht="14.25" customHeight="1" x14ac:dyDescent="0.3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5:26" ht="14.25" customHeight="1" x14ac:dyDescent="0.3"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5:26" ht="14.25" customHeight="1" x14ac:dyDescent="0.3"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5:26" ht="14.25" customHeight="1" x14ac:dyDescent="0.3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5:26" ht="14.25" customHeight="1" x14ac:dyDescent="0.3"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5:26" ht="14.25" customHeight="1" x14ac:dyDescent="0.3"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5:26" ht="14.25" customHeight="1" x14ac:dyDescent="0.3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5:26" ht="14.25" customHeight="1" x14ac:dyDescent="0.3"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5:26" ht="14.25" customHeight="1" x14ac:dyDescent="0.3"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5:26" ht="14.25" customHeight="1" x14ac:dyDescent="0.3"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5:26" ht="14.25" customHeight="1" x14ac:dyDescent="0.3"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5:26" ht="14.25" customHeight="1" x14ac:dyDescent="0.3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5:26" ht="14.25" customHeight="1" x14ac:dyDescent="0.3"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5:26" ht="14.25" customHeight="1" x14ac:dyDescent="0.3"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5:26" ht="14.25" customHeight="1" x14ac:dyDescent="0.3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5:26" ht="14.25" customHeight="1" x14ac:dyDescent="0.3"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5:26" ht="14.25" customHeight="1" x14ac:dyDescent="0.3"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5:26" ht="14.25" customHeight="1" x14ac:dyDescent="0.3"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5:26" ht="14.25" customHeight="1" x14ac:dyDescent="0.3"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5:26" ht="14.25" customHeight="1" x14ac:dyDescent="0.3"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5:26" ht="14.25" customHeight="1" x14ac:dyDescent="0.3"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5:26" ht="14.25" customHeight="1" x14ac:dyDescent="0.3"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5:26" ht="14.25" customHeight="1" x14ac:dyDescent="0.3"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5:26" ht="14.25" customHeight="1" x14ac:dyDescent="0.3"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5:26" ht="14.25" customHeight="1" x14ac:dyDescent="0.3"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5:26" ht="14.25" customHeight="1" x14ac:dyDescent="0.3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5:26" ht="14.25" customHeight="1" x14ac:dyDescent="0.3"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5:26" ht="14.25" customHeight="1" x14ac:dyDescent="0.3"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5:26" ht="14.25" customHeight="1" x14ac:dyDescent="0.3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5:26" ht="14.25" customHeight="1" x14ac:dyDescent="0.3"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5:26" ht="14.25" customHeight="1" x14ac:dyDescent="0.3"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5:26" ht="14.25" customHeight="1" x14ac:dyDescent="0.3"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5:26" ht="14.25" customHeight="1" x14ac:dyDescent="0.3"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5:26" ht="14.25" customHeight="1" x14ac:dyDescent="0.3"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5:26" ht="14.25" customHeight="1" x14ac:dyDescent="0.3"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5:26" ht="14.25" customHeight="1" x14ac:dyDescent="0.3"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5:26" ht="14.25" customHeight="1" x14ac:dyDescent="0.3"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5:26" ht="14.25" customHeight="1" x14ac:dyDescent="0.3"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5:26" ht="14.25" customHeight="1" x14ac:dyDescent="0.3"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5:26" ht="14.25" customHeight="1" x14ac:dyDescent="0.3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5:26" ht="14.25" customHeight="1" x14ac:dyDescent="0.3"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5:26" ht="14.25" customHeight="1" x14ac:dyDescent="0.3"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5:26" ht="14.25" customHeight="1" x14ac:dyDescent="0.3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5:26" ht="14.25" customHeight="1" x14ac:dyDescent="0.3"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5:26" ht="14.25" customHeight="1" x14ac:dyDescent="0.3"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5:26" ht="14.25" customHeight="1" x14ac:dyDescent="0.3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5:26" ht="14.25" customHeight="1" x14ac:dyDescent="0.3"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5:26" ht="14.25" customHeight="1" x14ac:dyDescent="0.3"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5:26" ht="14.25" customHeight="1" x14ac:dyDescent="0.3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5:26" ht="14.25" customHeight="1" x14ac:dyDescent="0.3"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5:26" ht="14.25" customHeight="1" x14ac:dyDescent="0.3"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5:26" ht="14.25" customHeight="1" x14ac:dyDescent="0.3"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5:26" ht="14.25" customHeight="1" x14ac:dyDescent="0.3"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5:26" ht="14.25" customHeight="1" x14ac:dyDescent="0.3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5:26" ht="14.25" customHeight="1" x14ac:dyDescent="0.3"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5:26" ht="14.25" customHeight="1" x14ac:dyDescent="0.3"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5:26" ht="14.25" customHeight="1" x14ac:dyDescent="0.3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5:26" ht="14.25" customHeight="1" x14ac:dyDescent="0.3"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5:26" ht="14.25" customHeight="1" x14ac:dyDescent="0.3"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5:26" ht="14.25" customHeight="1" x14ac:dyDescent="0.3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5:26" ht="14.25" customHeight="1" x14ac:dyDescent="0.3"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5:26" ht="14.25" customHeight="1" x14ac:dyDescent="0.3"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5:26" ht="14.25" customHeight="1" x14ac:dyDescent="0.3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5:26" ht="14.25" customHeight="1" x14ac:dyDescent="0.3"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5:26" ht="14.25" customHeight="1" x14ac:dyDescent="0.3"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5:26" ht="14.25" customHeight="1" x14ac:dyDescent="0.3"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5:26" ht="14.25" customHeight="1" x14ac:dyDescent="0.3"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5:26" ht="14.25" customHeight="1" x14ac:dyDescent="0.3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5:26" ht="14.25" customHeight="1" x14ac:dyDescent="0.3"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5:26" ht="14.25" customHeight="1" x14ac:dyDescent="0.3"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5:26" ht="14.25" customHeight="1" x14ac:dyDescent="0.3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5:26" ht="14.25" customHeight="1" x14ac:dyDescent="0.3"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5:26" ht="14.25" customHeight="1" x14ac:dyDescent="0.3"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5:26" ht="14.25" customHeight="1" x14ac:dyDescent="0.3"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5:26" ht="14.25" customHeight="1" x14ac:dyDescent="0.3"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5:26" ht="14.25" customHeight="1" x14ac:dyDescent="0.3"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5:26" ht="14.25" customHeight="1" x14ac:dyDescent="0.3"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5:26" ht="14.25" customHeight="1" x14ac:dyDescent="0.3"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5:26" ht="14.25" customHeight="1" x14ac:dyDescent="0.3"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5:26" ht="14.25" customHeight="1" x14ac:dyDescent="0.3"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5:26" ht="14.25" customHeight="1" x14ac:dyDescent="0.3"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5:26" ht="14.25" customHeight="1" x14ac:dyDescent="0.3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5:26" ht="14.25" customHeight="1" x14ac:dyDescent="0.3"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5:26" ht="14.25" customHeight="1" x14ac:dyDescent="0.3"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5:26" ht="14.25" customHeight="1" x14ac:dyDescent="0.3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5:26" ht="14.25" customHeight="1" x14ac:dyDescent="0.3"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5:26" ht="14.25" customHeight="1" x14ac:dyDescent="0.3"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5:26" ht="14.25" customHeight="1" x14ac:dyDescent="0.3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5:26" ht="14.25" customHeight="1" x14ac:dyDescent="0.3"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5:26" ht="14.25" customHeight="1" x14ac:dyDescent="0.3"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5:26" ht="14.25" customHeight="1" x14ac:dyDescent="0.3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5:26" ht="14.25" customHeight="1" x14ac:dyDescent="0.3"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5:26" ht="14.25" customHeight="1" x14ac:dyDescent="0.3"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5:26" ht="14.25" customHeight="1" x14ac:dyDescent="0.3"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5:26" ht="14.25" customHeight="1" x14ac:dyDescent="0.3"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5:26" ht="14.25" customHeight="1" x14ac:dyDescent="0.3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5:26" ht="14.25" customHeight="1" x14ac:dyDescent="0.3"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5:26" ht="14.25" customHeight="1" x14ac:dyDescent="0.3"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5:26" ht="14.25" customHeight="1" x14ac:dyDescent="0.3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5:26" ht="14.25" customHeight="1" x14ac:dyDescent="0.3"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5:26" ht="14.25" customHeight="1" x14ac:dyDescent="0.3"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5:26" ht="14.25" customHeight="1" x14ac:dyDescent="0.3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5:26" ht="14.25" customHeight="1" x14ac:dyDescent="0.3"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5:26" ht="14.25" customHeight="1" x14ac:dyDescent="0.3"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5:26" ht="14.25" customHeight="1" x14ac:dyDescent="0.3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5:26" ht="14.25" customHeight="1" x14ac:dyDescent="0.3"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5:26" ht="14.25" customHeight="1" x14ac:dyDescent="0.3"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5:26" ht="14.25" customHeight="1" x14ac:dyDescent="0.3"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5:26" ht="14.25" customHeight="1" x14ac:dyDescent="0.3"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5:26" ht="14.25" customHeight="1" x14ac:dyDescent="0.3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5:26" ht="14.25" customHeight="1" x14ac:dyDescent="0.3"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5:26" ht="14.25" customHeight="1" x14ac:dyDescent="0.3"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5:26" ht="14.25" customHeight="1" x14ac:dyDescent="0.3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5:26" ht="14.25" customHeight="1" x14ac:dyDescent="0.3"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5:26" ht="14.25" customHeight="1" x14ac:dyDescent="0.3"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5:26" ht="14.25" customHeight="1" x14ac:dyDescent="0.3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5:26" ht="14.25" customHeight="1" x14ac:dyDescent="0.3"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5:26" ht="14.25" customHeight="1" x14ac:dyDescent="0.3"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5:26" ht="14.25" customHeight="1" x14ac:dyDescent="0.3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5:26" ht="14.25" customHeight="1" x14ac:dyDescent="0.3"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5:26" ht="14.25" customHeight="1" x14ac:dyDescent="0.3"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5:26" ht="14.25" customHeight="1" x14ac:dyDescent="0.3"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5:26" ht="14.25" customHeight="1" x14ac:dyDescent="0.3"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5:26" ht="14.25" customHeight="1" x14ac:dyDescent="0.3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5:26" ht="14.25" customHeight="1" x14ac:dyDescent="0.3"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5:26" ht="14.25" customHeight="1" x14ac:dyDescent="0.3"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5:26" ht="14.25" customHeight="1" x14ac:dyDescent="0.3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5:26" ht="14.25" customHeight="1" x14ac:dyDescent="0.3"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5:26" ht="14.25" customHeight="1" x14ac:dyDescent="0.3"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5:26" ht="14.25" customHeight="1" x14ac:dyDescent="0.3"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5:26" ht="14.25" customHeight="1" x14ac:dyDescent="0.3"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5:26" ht="14.25" customHeight="1" x14ac:dyDescent="0.3"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5:26" ht="14.25" customHeight="1" x14ac:dyDescent="0.3"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5:26" ht="14.25" customHeight="1" x14ac:dyDescent="0.3"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5:26" ht="14.25" customHeight="1" x14ac:dyDescent="0.3"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5:26" ht="14.25" customHeight="1" x14ac:dyDescent="0.3"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5:26" ht="14.25" customHeight="1" x14ac:dyDescent="0.3"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5:26" ht="14.25" customHeight="1" x14ac:dyDescent="0.3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5:26" ht="14.25" customHeight="1" x14ac:dyDescent="0.3"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5:26" ht="14.25" customHeight="1" x14ac:dyDescent="0.3"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5:26" ht="14.25" customHeight="1" x14ac:dyDescent="0.3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5:26" ht="14.25" customHeight="1" x14ac:dyDescent="0.3"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5:26" ht="14.25" customHeight="1" x14ac:dyDescent="0.3"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5:26" ht="14.25" customHeight="1" x14ac:dyDescent="0.3"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5:26" ht="14.25" customHeight="1" x14ac:dyDescent="0.3"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5:26" ht="14.25" customHeight="1" x14ac:dyDescent="0.3"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5:26" ht="14.25" customHeight="1" x14ac:dyDescent="0.3"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5:26" ht="14.25" customHeight="1" x14ac:dyDescent="0.3"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5:26" ht="14.25" customHeight="1" x14ac:dyDescent="0.3"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5:26" ht="14.25" customHeight="1" x14ac:dyDescent="0.3"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5:26" ht="14.25" customHeight="1" x14ac:dyDescent="0.3"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5:26" ht="14.25" customHeight="1" x14ac:dyDescent="0.3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5:26" ht="14.25" customHeight="1" x14ac:dyDescent="0.3"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5:26" ht="14.25" customHeight="1" x14ac:dyDescent="0.3"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5:26" ht="14.25" customHeight="1" x14ac:dyDescent="0.3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5:26" ht="14.25" customHeight="1" x14ac:dyDescent="0.3"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5:26" ht="14.25" customHeight="1" x14ac:dyDescent="0.3"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5:26" ht="14.25" customHeight="1" x14ac:dyDescent="0.3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5:26" ht="14.25" customHeight="1" x14ac:dyDescent="0.3"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5:26" ht="14.25" customHeight="1" x14ac:dyDescent="0.3"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5:26" ht="14.25" customHeight="1" x14ac:dyDescent="0.3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5:26" ht="14.25" customHeight="1" x14ac:dyDescent="0.3"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5:26" ht="14.25" customHeight="1" x14ac:dyDescent="0.3"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5:26" ht="14.25" customHeight="1" x14ac:dyDescent="0.3"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5:26" ht="14.25" customHeight="1" x14ac:dyDescent="0.3"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5:26" ht="14.25" customHeight="1" x14ac:dyDescent="0.3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5:26" ht="14.25" customHeight="1" x14ac:dyDescent="0.3"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5:26" ht="14.25" customHeight="1" x14ac:dyDescent="0.3"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5:26" ht="14.25" customHeight="1" x14ac:dyDescent="0.3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5:26" ht="14.25" customHeight="1" x14ac:dyDescent="0.3"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5:26" ht="14.25" customHeight="1" x14ac:dyDescent="0.3"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5:26" ht="14.25" customHeight="1" x14ac:dyDescent="0.3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5:26" ht="14.25" customHeight="1" x14ac:dyDescent="0.3"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5:26" ht="14.25" customHeight="1" x14ac:dyDescent="0.3"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5:26" ht="14.25" customHeight="1" x14ac:dyDescent="0.3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5:26" ht="14.25" customHeight="1" x14ac:dyDescent="0.3"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5:26" ht="14.25" customHeight="1" x14ac:dyDescent="0.3"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5:26" ht="14.25" customHeight="1" x14ac:dyDescent="0.3"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5:26" ht="14.25" customHeight="1" x14ac:dyDescent="0.3"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5:26" ht="14.25" customHeight="1" x14ac:dyDescent="0.3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5:26" ht="14.25" customHeight="1" x14ac:dyDescent="0.3"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5:26" ht="14.25" customHeight="1" x14ac:dyDescent="0.3"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5:26" ht="14.25" customHeight="1" x14ac:dyDescent="0.3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5:26" ht="14.25" customHeight="1" x14ac:dyDescent="0.3"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5:26" ht="14.25" customHeight="1" x14ac:dyDescent="0.3"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5:26" ht="14.25" customHeight="1" x14ac:dyDescent="0.3"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5:26" ht="14.25" customHeight="1" x14ac:dyDescent="0.3"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5:26" ht="14.25" customHeight="1" x14ac:dyDescent="0.3"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5:26" ht="14.25" customHeight="1" x14ac:dyDescent="0.3"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5:26" ht="14.25" customHeight="1" x14ac:dyDescent="0.3"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5:26" ht="14.25" customHeight="1" x14ac:dyDescent="0.3"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5:26" ht="14.25" customHeight="1" x14ac:dyDescent="0.3"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5:26" ht="14.25" customHeight="1" x14ac:dyDescent="0.3"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5:26" ht="14.25" customHeight="1" x14ac:dyDescent="0.3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5:26" ht="14.25" customHeight="1" x14ac:dyDescent="0.3"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5:26" ht="14.25" customHeight="1" x14ac:dyDescent="0.3"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5:26" ht="14.25" customHeight="1" x14ac:dyDescent="0.3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5:26" ht="14.25" customHeight="1" x14ac:dyDescent="0.3"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5:26" ht="14.25" customHeight="1" x14ac:dyDescent="0.3"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5:26" ht="14.25" customHeight="1" x14ac:dyDescent="0.3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5:26" ht="14.25" customHeight="1" x14ac:dyDescent="0.3"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5:26" ht="14.25" customHeight="1" x14ac:dyDescent="0.3"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5:26" ht="14.25" customHeight="1" x14ac:dyDescent="0.3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5:26" ht="14.25" customHeight="1" x14ac:dyDescent="0.3"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5:26" ht="14.25" customHeight="1" x14ac:dyDescent="0.3"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5:26" ht="14.25" customHeight="1" x14ac:dyDescent="0.3"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5:26" ht="14.25" customHeight="1" x14ac:dyDescent="0.3"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5:26" ht="14.25" customHeight="1" x14ac:dyDescent="0.3"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5:26" ht="14.25" customHeight="1" x14ac:dyDescent="0.3"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5:26" ht="14.25" customHeight="1" x14ac:dyDescent="0.3"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5:26" ht="14.25" customHeight="1" x14ac:dyDescent="0.3"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5:26" ht="14.25" customHeight="1" x14ac:dyDescent="0.3"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5:26" ht="14.25" customHeight="1" x14ac:dyDescent="0.3"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5:26" ht="14.25" customHeight="1" x14ac:dyDescent="0.3"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5:26" ht="14.25" customHeight="1" x14ac:dyDescent="0.3"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5:26" ht="14.25" customHeight="1" x14ac:dyDescent="0.3"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5:26" ht="14.25" customHeight="1" x14ac:dyDescent="0.3"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5:26" ht="14.25" customHeight="1" x14ac:dyDescent="0.3"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5:26" ht="14.25" customHeight="1" x14ac:dyDescent="0.3"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5:26" ht="14.25" customHeight="1" x14ac:dyDescent="0.3"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5:26" ht="14.25" customHeight="1" x14ac:dyDescent="0.3"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5:26" ht="14.25" customHeight="1" x14ac:dyDescent="0.3"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5:26" ht="14.25" customHeight="1" x14ac:dyDescent="0.3"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5:26" ht="14.25" customHeight="1" x14ac:dyDescent="0.3"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5:26" ht="14.25" customHeight="1" x14ac:dyDescent="0.3"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5:26" ht="14.25" customHeight="1" x14ac:dyDescent="0.3"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5:26" ht="14.25" customHeight="1" x14ac:dyDescent="0.3"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5:26" ht="14.25" customHeight="1" x14ac:dyDescent="0.3"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5:26" ht="14.25" customHeight="1" x14ac:dyDescent="0.3"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5:26" ht="14.25" customHeight="1" x14ac:dyDescent="0.3"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5:26" ht="14.25" customHeight="1" x14ac:dyDescent="0.3"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5:26" ht="14.25" customHeight="1" x14ac:dyDescent="0.3"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5:26" ht="14.25" customHeight="1" x14ac:dyDescent="0.3"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5:26" ht="14.25" customHeight="1" x14ac:dyDescent="0.3"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5:26" ht="14.25" customHeight="1" x14ac:dyDescent="0.3"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5:26" ht="14.25" customHeight="1" x14ac:dyDescent="0.3"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5:26" ht="14.25" customHeight="1" x14ac:dyDescent="0.3"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5:26" ht="14.25" customHeight="1" x14ac:dyDescent="0.3"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5:26" ht="14.25" customHeight="1" x14ac:dyDescent="0.3"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5:26" ht="14.25" customHeight="1" x14ac:dyDescent="0.3"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5:26" ht="14.25" customHeight="1" x14ac:dyDescent="0.3"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5:26" ht="14.25" customHeight="1" x14ac:dyDescent="0.3"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5:26" ht="14.25" customHeight="1" x14ac:dyDescent="0.3"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5:26" ht="14.25" customHeight="1" x14ac:dyDescent="0.3"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5:26" ht="14.25" customHeight="1" x14ac:dyDescent="0.3"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5:26" ht="14.25" customHeight="1" x14ac:dyDescent="0.3"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5:26" ht="14.25" customHeight="1" x14ac:dyDescent="0.3"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5:26" ht="14.25" customHeight="1" x14ac:dyDescent="0.3"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5:26" ht="14.25" customHeight="1" x14ac:dyDescent="0.3"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5:26" ht="14.25" customHeight="1" x14ac:dyDescent="0.3"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5:26" ht="14.25" customHeight="1" x14ac:dyDescent="0.3"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5:26" ht="14.25" customHeight="1" x14ac:dyDescent="0.3"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5:26" ht="14.25" customHeight="1" x14ac:dyDescent="0.3"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5:26" ht="14.25" customHeight="1" x14ac:dyDescent="0.3"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5:26" ht="14.25" customHeight="1" x14ac:dyDescent="0.3"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5:26" ht="14.25" customHeight="1" x14ac:dyDescent="0.3"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5:26" ht="14.25" customHeight="1" x14ac:dyDescent="0.3"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5:26" ht="14.25" customHeight="1" x14ac:dyDescent="0.3"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5:26" ht="14.25" customHeight="1" x14ac:dyDescent="0.3"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5:26" ht="14.25" customHeight="1" x14ac:dyDescent="0.3"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5:26" ht="14.25" customHeight="1" x14ac:dyDescent="0.3"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5:26" ht="14.25" customHeight="1" x14ac:dyDescent="0.3"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5:26" ht="14.25" customHeight="1" x14ac:dyDescent="0.3"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5:26" ht="14.25" customHeight="1" x14ac:dyDescent="0.3"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5:26" ht="14.25" customHeight="1" x14ac:dyDescent="0.3"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5:26" ht="14.25" customHeight="1" x14ac:dyDescent="0.3"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5:26" ht="14.25" customHeight="1" x14ac:dyDescent="0.3"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5:26" ht="14.25" customHeight="1" x14ac:dyDescent="0.3"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5:26" ht="14.25" customHeight="1" x14ac:dyDescent="0.3"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5:26" ht="14.25" customHeight="1" x14ac:dyDescent="0.3"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5:26" ht="14.25" customHeight="1" x14ac:dyDescent="0.3"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5:26" ht="14.25" customHeight="1" x14ac:dyDescent="0.3"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5:26" ht="14.25" customHeight="1" x14ac:dyDescent="0.3"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5:26" ht="14.25" customHeight="1" x14ac:dyDescent="0.3"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5:26" ht="14.25" customHeight="1" x14ac:dyDescent="0.3"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5:26" ht="14.25" customHeight="1" x14ac:dyDescent="0.3"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5:26" ht="14.25" customHeight="1" x14ac:dyDescent="0.3"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5:26" ht="14.25" customHeight="1" x14ac:dyDescent="0.3"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5:26" ht="14.25" customHeight="1" x14ac:dyDescent="0.3"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5:26" ht="14.25" customHeight="1" x14ac:dyDescent="0.3"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5:26" ht="14.25" customHeight="1" x14ac:dyDescent="0.3"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5:26" ht="14.25" customHeight="1" x14ac:dyDescent="0.3"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5:26" ht="14.25" customHeight="1" x14ac:dyDescent="0.3"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5:26" ht="14.25" customHeight="1" x14ac:dyDescent="0.3"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5:26" ht="14.25" customHeight="1" x14ac:dyDescent="0.3"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5:26" ht="14.25" customHeight="1" x14ac:dyDescent="0.3"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5:26" ht="14.25" customHeight="1" x14ac:dyDescent="0.3"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5:26" ht="14.25" customHeight="1" x14ac:dyDescent="0.3"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5:26" ht="14.25" customHeight="1" x14ac:dyDescent="0.3"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5:26" ht="14.25" customHeight="1" x14ac:dyDescent="0.3"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5:26" ht="14.25" customHeight="1" x14ac:dyDescent="0.3"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5:26" ht="14.25" customHeight="1" x14ac:dyDescent="0.3"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5:26" ht="14.25" customHeight="1" x14ac:dyDescent="0.3"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5:26" ht="14.25" customHeight="1" x14ac:dyDescent="0.3"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5:26" ht="14.25" customHeight="1" x14ac:dyDescent="0.3"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5:26" ht="14.25" customHeight="1" x14ac:dyDescent="0.3"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5:26" ht="14.25" customHeight="1" x14ac:dyDescent="0.3"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5:26" ht="14.25" customHeight="1" x14ac:dyDescent="0.3"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5:26" ht="14.25" customHeight="1" x14ac:dyDescent="0.3"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5:26" ht="14.25" customHeight="1" x14ac:dyDescent="0.3"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5:26" ht="14.25" customHeight="1" x14ac:dyDescent="0.3"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5:26" ht="14.25" customHeight="1" x14ac:dyDescent="0.3"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5:26" ht="14.25" customHeight="1" x14ac:dyDescent="0.3"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5:26" ht="14.25" customHeight="1" x14ac:dyDescent="0.3"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5:26" ht="14.25" customHeight="1" x14ac:dyDescent="0.3"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5:26" ht="14.25" customHeight="1" x14ac:dyDescent="0.3"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5:26" ht="14.25" customHeight="1" x14ac:dyDescent="0.3"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5:26" ht="14.25" customHeight="1" x14ac:dyDescent="0.3"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5:26" ht="14.25" customHeight="1" x14ac:dyDescent="0.3"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5:26" ht="14.25" customHeight="1" x14ac:dyDescent="0.3"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5:26" ht="14.25" customHeight="1" x14ac:dyDescent="0.3"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5:26" ht="14.25" customHeight="1" x14ac:dyDescent="0.3"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5:26" ht="14.25" customHeight="1" x14ac:dyDescent="0.3"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5:26" ht="14.25" customHeight="1" x14ac:dyDescent="0.3"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5:26" ht="14.25" customHeight="1" x14ac:dyDescent="0.3"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5:26" ht="14.25" customHeight="1" x14ac:dyDescent="0.3"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5:26" ht="14.25" customHeight="1" x14ac:dyDescent="0.3"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5:26" ht="14.25" customHeight="1" x14ac:dyDescent="0.3"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5:26" ht="14.25" customHeight="1" x14ac:dyDescent="0.3"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5:26" ht="14.25" customHeight="1" x14ac:dyDescent="0.3"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5:26" ht="14.25" customHeight="1" x14ac:dyDescent="0.3"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5:26" ht="14.25" customHeight="1" x14ac:dyDescent="0.3"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5:26" ht="14.25" customHeight="1" x14ac:dyDescent="0.3"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5:26" ht="14.25" customHeight="1" x14ac:dyDescent="0.3"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5:26" ht="14.25" customHeight="1" x14ac:dyDescent="0.3"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5:26" ht="14.25" customHeight="1" x14ac:dyDescent="0.3"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5:26" ht="14.25" customHeight="1" x14ac:dyDescent="0.3"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5:26" ht="14.25" customHeight="1" x14ac:dyDescent="0.3"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5:26" ht="14.25" customHeight="1" x14ac:dyDescent="0.3"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5:26" ht="14.25" customHeight="1" x14ac:dyDescent="0.3"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5:26" ht="14.25" customHeight="1" x14ac:dyDescent="0.3"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5:26" ht="14.25" customHeight="1" x14ac:dyDescent="0.3"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5:26" ht="14.25" customHeight="1" x14ac:dyDescent="0.3"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5:26" ht="14.25" customHeight="1" x14ac:dyDescent="0.3"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5:26" ht="14.25" customHeight="1" x14ac:dyDescent="0.3"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5:26" ht="14.25" customHeight="1" x14ac:dyDescent="0.3"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5:26" ht="14.25" customHeight="1" x14ac:dyDescent="0.3"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5:26" ht="14.25" customHeight="1" x14ac:dyDescent="0.3"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5:26" ht="14.25" customHeight="1" x14ac:dyDescent="0.3"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5:26" ht="14.25" customHeight="1" x14ac:dyDescent="0.3"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5:26" ht="14.25" customHeight="1" x14ac:dyDescent="0.3"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5:26" ht="14.25" customHeight="1" x14ac:dyDescent="0.3"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5:26" ht="14.25" customHeight="1" x14ac:dyDescent="0.3"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5:26" ht="14.25" customHeight="1" x14ac:dyDescent="0.3"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5:26" ht="14.25" customHeight="1" x14ac:dyDescent="0.3"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5:26" ht="14.25" customHeight="1" x14ac:dyDescent="0.3"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5:26" ht="14.25" customHeight="1" x14ac:dyDescent="0.3"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5:26" ht="14.25" customHeight="1" x14ac:dyDescent="0.3"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5:26" ht="14.25" customHeight="1" x14ac:dyDescent="0.3"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5:26" ht="14.25" customHeight="1" x14ac:dyDescent="0.3"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5:26" ht="14.25" customHeight="1" x14ac:dyDescent="0.3"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5:26" ht="14.25" customHeight="1" x14ac:dyDescent="0.3"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5:26" ht="14.25" customHeight="1" x14ac:dyDescent="0.3"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5:26" ht="14.25" customHeight="1" x14ac:dyDescent="0.3"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5:26" ht="14.25" customHeight="1" x14ac:dyDescent="0.3"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5:26" ht="14.25" customHeight="1" x14ac:dyDescent="0.3"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5:26" ht="14.25" customHeight="1" x14ac:dyDescent="0.3"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5:26" ht="14.25" customHeight="1" x14ac:dyDescent="0.3"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5:26" ht="14.25" customHeight="1" x14ac:dyDescent="0.3"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5:26" ht="14.25" customHeight="1" x14ac:dyDescent="0.3"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5:26" ht="14.25" customHeight="1" x14ac:dyDescent="0.3"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5:26" ht="14.25" customHeight="1" x14ac:dyDescent="0.3"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5:26" ht="14.25" customHeight="1" x14ac:dyDescent="0.3"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5:26" ht="14.25" customHeight="1" x14ac:dyDescent="0.3"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5:26" ht="14.25" customHeight="1" x14ac:dyDescent="0.3"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5:26" ht="14.25" customHeight="1" x14ac:dyDescent="0.3"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5:26" ht="14.25" customHeight="1" x14ac:dyDescent="0.3"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5:26" ht="14.25" customHeight="1" x14ac:dyDescent="0.3"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5:26" ht="14.25" customHeight="1" x14ac:dyDescent="0.3"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5:26" ht="14.25" customHeight="1" x14ac:dyDescent="0.3"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5:26" ht="14.25" customHeight="1" x14ac:dyDescent="0.3"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5:26" ht="14.25" customHeight="1" x14ac:dyDescent="0.3"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5:26" ht="14.25" customHeight="1" x14ac:dyDescent="0.3"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5:26" ht="14.25" customHeight="1" x14ac:dyDescent="0.3"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5:26" ht="14.25" customHeight="1" x14ac:dyDescent="0.3"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5:26" ht="14.25" customHeight="1" x14ac:dyDescent="0.3"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5:26" ht="14.25" customHeight="1" x14ac:dyDescent="0.3"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5:26" ht="14.25" customHeight="1" x14ac:dyDescent="0.3"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5:26" ht="14.25" customHeight="1" x14ac:dyDescent="0.3"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5:26" ht="14.25" customHeight="1" x14ac:dyDescent="0.3"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5:26" ht="14.25" customHeight="1" x14ac:dyDescent="0.3"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</sheetData>
  <mergeCells count="1">
    <mergeCell ref="A1:D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workbookViewId="0">
      <selection activeCell="E2" sqref="E2"/>
    </sheetView>
  </sheetViews>
  <sheetFormatPr baseColWidth="10" defaultColWidth="12.59765625" defaultRowHeight="15" customHeight="1" x14ac:dyDescent="0.25"/>
  <cols>
    <col min="1" max="1" width="36.09765625" customWidth="1"/>
    <col min="2" max="2" width="83.69921875" customWidth="1"/>
    <col min="3" max="4" width="4.09765625" customWidth="1"/>
    <col min="5" max="5" width="16.69921875" customWidth="1"/>
    <col min="6" max="9" width="10.09765625" customWidth="1"/>
    <col min="10" max="26" width="9.3984375" customWidth="1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B2" s="4" t="s">
        <v>1</v>
      </c>
      <c r="C2" s="5">
        <f t="shared" ref="C2:D2" si="0">+COUNTA(C4:C57)</f>
        <v>39</v>
      </c>
      <c r="D2" s="5">
        <f t="shared" si="0"/>
        <v>6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8" t="s">
        <v>4</v>
      </c>
      <c r="B4" s="9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2" t="s">
        <v>79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2"/>
      <c r="D6" s="13" t="s">
        <v>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2" t="s">
        <v>79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2" t="s">
        <v>79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8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35</v>
      </c>
      <c r="B10" s="14" t="s">
        <v>11</v>
      </c>
      <c r="C10" s="12" t="s">
        <v>79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12" t="s">
        <v>79</v>
      </c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2" t="s">
        <v>79</v>
      </c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8" t="s">
        <v>16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2" t="s">
        <v>79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2" t="s">
        <v>79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2" t="s">
        <v>79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8" t="s">
        <v>22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2" t="s">
        <v>79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2" t="s">
        <v>80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/>
      <c r="D20" s="12" t="s">
        <v>80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 t="s">
        <v>79</v>
      </c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/>
      <c r="D22" s="12" t="s">
        <v>80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2" t="s">
        <v>79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8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2" t="s">
        <v>79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2" t="s">
        <v>79</v>
      </c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2" t="s">
        <v>79</v>
      </c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8" t="s">
        <v>38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2" t="s">
        <v>79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2" t="s">
        <v>79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2" t="s">
        <v>79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2" t="s">
        <v>79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2" t="s">
        <v>79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2" t="s">
        <v>79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 t="s">
        <v>79</v>
      </c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2" t="s">
        <v>79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8" t="s">
        <v>50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2"/>
      <c r="D38" s="13" t="s">
        <v>80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2" t="s">
        <v>79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2" t="s">
        <v>79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 t="s">
        <v>79</v>
      </c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8" t="s">
        <v>58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2" t="s">
        <v>79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 t="s">
        <v>79</v>
      </c>
      <c r="D44" s="12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2" t="s">
        <v>79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2" t="s">
        <v>79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3" t="s">
        <v>65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2" t="s">
        <v>79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2" t="s">
        <v>79</v>
      </c>
      <c r="D49" s="13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2"/>
      <c r="D50" s="13" t="s">
        <v>80</v>
      </c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2" t="s">
        <v>79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2" t="s">
        <v>79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2" t="s">
        <v>79</v>
      </c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 t="s">
        <v>79</v>
      </c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2" t="s">
        <v>79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2" t="s">
        <v>79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2" t="s">
        <v>79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CC27B-ED11-4838-A332-72CCC76210E2}">
  <dimension ref="A1:Z1001"/>
  <sheetViews>
    <sheetView showGridLines="0" zoomScaleNormal="100" workbookViewId="0">
      <selection activeCell="D16" sqref="D16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6" t="s">
        <v>81</v>
      </c>
      <c r="B2" s="4" t="s">
        <v>1</v>
      </c>
      <c r="C2" s="5">
        <f t="shared" ref="C2:D2" si="0">+COUNTA(C4:C57)</f>
        <v>35</v>
      </c>
      <c r="D2" s="5">
        <f t="shared" si="0"/>
        <v>10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29" t="s">
        <v>82</v>
      </c>
      <c r="D5" s="2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29"/>
      <c r="D6" s="29" t="s">
        <v>82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29" t="s">
        <v>82</v>
      </c>
      <c r="D7" s="2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29" t="s">
        <v>82</v>
      </c>
      <c r="D8" s="2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7" t="s">
        <v>10</v>
      </c>
      <c r="B9" s="15"/>
      <c r="C9" s="30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29" t="s">
        <v>82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29" t="s">
        <v>82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29" t="s">
        <v>82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7" t="s">
        <v>16</v>
      </c>
      <c r="B13" s="15"/>
      <c r="C13" s="30"/>
      <c r="D13" s="3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29" t="s">
        <v>82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29" t="s">
        <v>82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29" t="s">
        <v>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7" t="s">
        <v>22</v>
      </c>
      <c r="B17" s="15"/>
      <c r="C17" s="30"/>
      <c r="D17" s="3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29" t="s">
        <v>82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29" t="s">
        <v>82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29"/>
      <c r="D20" s="29" t="s">
        <v>82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29"/>
      <c r="D21" s="29" t="s">
        <v>82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29"/>
      <c r="D22" s="29" t="s">
        <v>82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29" t="s">
        <v>82</v>
      </c>
      <c r="D23" s="2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29" t="s">
        <v>82</v>
      </c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29"/>
      <c r="D26" s="29" t="s">
        <v>82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29" t="s">
        <v>82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7" t="s">
        <v>38</v>
      </c>
      <c r="B28" s="15"/>
      <c r="C28" s="30"/>
      <c r="D28" s="3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29" t="s">
        <v>82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29" t="s">
        <v>82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29" t="s">
        <v>82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29" t="s">
        <v>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29" t="s">
        <v>82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29" t="s">
        <v>82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29" t="s">
        <v>82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29" t="s">
        <v>82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7" t="s">
        <v>50</v>
      </c>
      <c r="B37" s="15"/>
      <c r="C37" s="30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29"/>
      <c r="D38" s="29" t="s">
        <v>82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29" t="s">
        <v>82</v>
      </c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29" t="s">
        <v>82</v>
      </c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29"/>
      <c r="D41" s="29" t="s">
        <v>82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58</v>
      </c>
      <c r="B42" s="15"/>
      <c r="C42" s="30"/>
      <c r="D42" s="3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29" t="s">
        <v>82</v>
      </c>
      <c r="D43" s="2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29" t="s">
        <v>82</v>
      </c>
      <c r="D44" s="29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29" t="s">
        <v>82</v>
      </c>
      <c r="D45" s="29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29" t="s">
        <v>82</v>
      </c>
      <c r="D46" s="2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15"/>
      <c r="C47" s="30"/>
      <c r="D47" s="3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29" t="s">
        <v>82</v>
      </c>
      <c r="D48" s="29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29" t="s">
        <v>82</v>
      </c>
      <c r="D49" s="29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29" t="s">
        <v>82</v>
      </c>
      <c r="D50" s="29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29" t="s">
        <v>82</v>
      </c>
      <c r="D51" s="2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29"/>
      <c r="D52" s="29" t="s">
        <v>82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29"/>
      <c r="D53" s="29" t="s">
        <v>82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29"/>
      <c r="D54" s="29" t="s">
        <v>82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29" t="s">
        <v>82</v>
      </c>
      <c r="D55" s="2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29" t="s">
        <v>82</v>
      </c>
      <c r="D56" s="2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29" t="s">
        <v>82</v>
      </c>
      <c r="D57" s="2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E5FC-7B3C-4B12-B6E0-932BCCDDBB3D}">
  <dimension ref="A1:Z1001"/>
  <sheetViews>
    <sheetView showGridLines="0" zoomScaleNormal="100" workbookViewId="0">
      <selection activeCell="A24" sqref="A24"/>
    </sheetView>
  </sheetViews>
  <sheetFormatPr baseColWidth="10" defaultColWidth="12.69921875" defaultRowHeight="15" customHeight="1" x14ac:dyDescent="0.25"/>
  <cols>
    <col min="1" max="1" width="35" style="25" customWidth="1"/>
    <col min="2" max="2" width="83.69921875" style="25" customWidth="1"/>
    <col min="3" max="4" width="4.19921875" style="32" customWidth="1"/>
    <col min="5" max="5" width="16.69921875" style="25" customWidth="1"/>
    <col min="6" max="9" width="10.19921875" style="25" customWidth="1"/>
    <col min="10" max="26" width="9.296875" style="25" customWidth="1"/>
    <col min="27" max="16384" width="12.69921875" style="25"/>
  </cols>
  <sheetData>
    <row r="1" spans="1:26" ht="19.2" customHeight="1" x14ac:dyDescent="0.35">
      <c r="A1" s="1" t="s">
        <v>84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3" t="s">
        <v>85</v>
      </c>
      <c r="B2" s="4" t="s">
        <v>1</v>
      </c>
      <c r="C2" s="5">
        <f t="shared" ref="C2:D2" si="0">+COUNTA(C4:C57)</f>
        <v>39</v>
      </c>
      <c r="D2" s="5">
        <f t="shared" si="0"/>
        <v>6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34" t="s">
        <v>2</v>
      </c>
      <c r="D3" s="34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35" t="s">
        <v>86</v>
      </c>
      <c r="D5" s="3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35" t="s">
        <v>86</v>
      </c>
      <c r="D6" s="3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35" t="s">
        <v>86</v>
      </c>
      <c r="D7" s="3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35" t="s">
        <v>86</v>
      </c>
      <c r="D8" s="3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7" t="s">
        <v>10</v>
      </c>
      <c r="B9" s="15"/>
      <c r="C9" s="37"/>
      <c r="D9" s="3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35" t="s">
        <v>86</v>
      </c>
      <c r="D10" s="3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38" t="s">
        <v>86</v>
      </c>
      <c r="D11" s="36"/>
      <c r="E11" s="2" t="s">
        <v>87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38" t="s">
        <v>86</v>
      </c>
      <c r="D12" s="36"/>
      <c r="E12" s="2" t="s">
        <v>87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7" t="s">
        <v>16</v>
      </c>
      <c r="B13" s="15"/>
      <c r="C13" s="37"/>
      <c r="D13" s="3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35" t="s">
        <v>86</v>
      </c>
      <c r="D14" s="3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38" t="s">
        <v>86</v>
      </c>
      <c r="D15" s="36"/>
      <c r="E15" s="2" t="s">
        <v>88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36"/>
      <c r="D16" s="36" t="s">
        <v>86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7" t="s">
        <v>22</v>
      </c>
      <c r="B17" s="15"/>
      <c r="C17" s="37"/>
      <c r="D17" s="3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35" t="s">
        <v>86</v>
      </c>
      <c r="D18" s="3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36"/>
      <c r="D19" s="38" t="s">
        <v>86</v>
      </c>
      <c r="E19" s="2" t="s">
        <v>89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36"/>
      <c r="D20" s="38" t="s">
        <v>86</v>
      </c>
      <c r="E20" s="2" t="s">
        <v>89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35" t="s">
        <v>86</v>
      </c>
      <c r="D21" s="3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35" t="s">
        <v>86</v>
      </c>
      <c r="D22" s="3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35" t="s">
        <v>86</v>
      </c>
      <c r="D23" s="3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32</v>
      </c>
      <c r="B24" s="15"/>
      <c r="C24" s="37"/>
      <c r="D24" s="3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35" t="s">
        <v>86</v>
      </c>
      <c r="D25" s="3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35" t="s">
        <v>86</v>
      </c>
      <c r="D26" s="3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36"/>
      <c r="D27" s="38" t="s">
        <v>86</v>
      </c>
      <c r="E27" s="2" t="s">
        <v>89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7" t="s">
        <v>38</v>
      </c>
      <c r="B28" s="15"/>
      <c r="C28" s="37"/>
      <c r="D28" s="3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35" t="s">
        <v>86</v>
      </c>
      <c r="D29" s="3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35" t="s">
        <v>86</v>
      </c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35" t="s">
        <v>86</v>
      </c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35" t="s">
        <v>82</v>
      </c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35" t="s">
        <v>86</v>
      </c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35" t="s">
        <v>86</v>
      </c>
      <c r="D34" s="3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35" t="s">
        <v>86</v>
      </c>
      <c r="D35" s="3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36"/>
      <c r="D36" s="38" t="s">
        <v>86</v>
      </c>
      <c r="E36" s="2" t="s">
        <v>89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7" t="s">
        <v>50</v>
      </c>
      <c r="B37" s="15"/>
      <c r="C37" s="37"/>
      <c r="D37" s="3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38" t="s">
        <v>86</v>
      </c>
      <c r="D38" s="36"/>
      <c r="E38" s="2" t="s">
        <v>88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36"/>
      <c r="D39" s="38" t="s">
        <v>86</v>
      </c>
      <c r="E39" s="2" t="s">
        <v>89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35" t="s">
        <v>86</v>
      </c>
      <c r="D40" s="3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35" t="s">
        <v>86</v>
      </c>
      <c r="D41" s="3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58</v>
      </c>
      <c r="B42" s="15"/>
      <c r="C42" s="37"/>
      <c r="D42" s="3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35" t="s">
        <v>86</v>
      </c>
      <c r="D43" s="3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35" t="s">
        <v>86</v>
      </c>
      <c r="D44" s="36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35" t="s">
        <v>86</v>
      </c>
      <c r="D45" s="36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35" t="s">
        <v>86</v>
      </c>
      <c r="D46" s="3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15"/>
      <c r="C47" s="37"/>
      <c r="D47" s="3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35" t="s">
        <v>86</v>
      </c>
      <c r="D48" s="36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35" t="s">
        <v>86</v>
      </c>
      <c r="D49" s="36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35" t="s">
        <v>86</v>
      </c>
      <c r="D50" s="36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35" t="s">
        <v>86</v>
      </c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35" t="s">
        <v>86</v>
      </c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35" t="s">
        <v>86</v>
      </c>
      <c r="D53" s="3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35" t="s">
        <v>86</v>
      </c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35" t="s">
        <v>86</v>
      </c>
      <c r="D55" s="3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35" t="s">
        <v>86</v>
      </c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35" t="s">
        <v>86</v>
      </c>
      <c r="D57" s="3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A29D-137C-41B0-802B-2C16FF714A90}">
  <dimension ref="A1:Z1001"/>
  <sheetViews>
    <sheetView showGridLines="0" workbookViewId="0">
      <selection activeCell="D16" sqref="D16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B2" s="4" t="s">
        <v>1</v>
      </c>
      <c r="C2" s="5">
        <f t="shared" ref="C2:D2" si="0">+COUNTA(C4:C57)</f>
        <v>26</v>
      </c>
      <c r="D2" s="5">
        <f t="shared" si="0"/>
        <v>19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90</v>
      </c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3" t="s">
        <v>86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3"/>
      <c r="D6" s="13" t="s">
        <v>86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3" t="s">
        <v>86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3"/>
      <c r="D8" s="13" t="s">
        <v>86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7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13"/>
      <c r="D10" s="13" t="s">
        <v>86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13"/>
      <c r="D11" s="13" t="s">
        <v>86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3"/>
      <c r="D12" s="13" t="s">
        <v>86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7" t="s">
        <v>16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3" t="s">
        <v>86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3" t="s">
        <v>86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3" t="s">
        <v>86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7" t="s">
        <v>22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3"/>
      <c r="D18" s="13" t="s">
        <v>86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3" t="s">
        <v>86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/>
      <c r="D20" s="13" t="s">
        <v>86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/>
      <c r="D21" s="13" t="s">
        <v>86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/>
      <c r="D22" s="13" t="s">
        <v>86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3"/>
      <c r="D23" s="13" t="s">
        <v>86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3"/>
      <c r="D25" s="13" t="s">
        <v>86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3"/>
      <c r="D26" s="13" t="s">
        <v>86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3"/>
      <c r="D27" s="13" t="s">
        <v>86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7" t="s">
        <v>38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3" t="s">
        <v>86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3" t="s">
        <v>86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3" t="s">
        <v>86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3"/>
      <c r="D32" s="13" t="s">
        <v>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3" t="s">
        <v>86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3" t="s">
        <v>86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 t="s">
        <v>86</v>
      </c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3" t="s">
        <v>86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7" t="s">
        <v>50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3" t="s">
        <v>86</v>
      </c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3" t="s">
        <v>86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3" t="s">
        <v>86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 t="s">
        <v>86</v>
      </c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58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3" t="s">
        <v>86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 t="s">
        <v>86</v>
      </c>
      <c r="D44" s="13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3" t="s">
        <v>86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3" t="s">
        <v>86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3" t="s">
        <v>86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3"/>
      <c r="D49" s="13" t="s">
        <v>86</v>
      </c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3"/>
      <c r="D50" s="13" t="s">
        <v>86</v>
      </c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3" t="s">
        <v>86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3" t="s">
        <v>86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3"/>
      <c r="D53" s="13" t="s">
        <v>86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/>
      <c r="D54" s="13" t="s">
        <v>86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3" t="s">
        <v>86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3" t="s">
        <v>86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3" t="s">
        <v>86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AD7D-8DF1-46AB-A812-A296C0892862}">
  <dimension ref="A1:Y1000"/>
  <sheetViews>
    <sheetView showGridLines="0" workbookViewId="0">
      <selection activeCell="D16" sqref="D16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5" width="9.3984375" style="25" customWidth="1"/>
    <col min="26" max="16384" width="12.59765625" style="25"/>
  </cols>
  <sheetData>
    <row r="1" spans="1:25" ht="18.75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x14ac:dyDescent="0.3">
      <c r="B2" s="4" t="s">
        <v>1</v>
      </c>
      <c r="C2" s="5">
        <f t="shared" ref="C2:D2" si="0">+COUNTA(C4:C57)</f>
        <v>27</v>
      </c>
      <c r="D2" s="5">
        <f t="shared" si="0"/>
        <v>19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 x14ac:dyDescent="0.3">
      <c r="A3" s="3" t="s">
        <v>91</v>
      </c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25" customHeight="1" x14ac:dyDescent="0.3">
      <c r="A4" s="39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 customHeight="1" x14ac:dyDescent="0.3">
      <c r="A5" s="11" t="s">
        <v>5</v>
      </c>
      <c r="B5" s="14" t="s">
        <v>6</v>
      </c>
      <c r="C5" s="13" t="s">
        <v>82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customHeight="1" x14ac:dyDescent="0.3">
      <c r="A6" s="11"/>
      <c r="B6" s="14" t="s">
        <v>7</v>
      </c>
      <c r="C6" s="13" t="s">
        <v>82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customHeight="1" x14ac:dyDescent="0.3">
      <c r="A7" s="11"/>
      <c r="B7" s="14" t="s">
        <v>8</v>
      </c>
      <c r="C7" s="13" t="s">
        <v>82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 x14ac:dyDescent="0.3">
      <c r="A8" s="11"/>
      <c r="B8" s="14" t="s">
        <v>9</v>
      </c>
      <c r="C8" s="13" t="s">
        <v>82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 x14ac:dyDescent="0.3">
      <c r="A9" s="39" t="s">
        <v>10</v>
      </c>
      <c r="B9" s="40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 x14ac:dyDescent="0.3">
      <c r="A10" s="11" t="s">
        <v>83</v>
      </c>
      <c r="B10" s="14" t="s">
        <v>11</v>
      </c>
      <c r="C10" s="13" t="s">
        <v>82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 x14ac:dyDescent="0.3">
      <c r="A11" s="11" t="s">
        <v>12</v>
      </c>
      <c r="B11" s="14" t="s">
        <v>13</v>
      </c>
      <c r="C11" s="13"/>
      <c r="D11" s="13" t="s">
        <v>82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 x14ac:dyDescent="0.3">
      <c r="A12" s="17" t="s">
        <v>14</v>
      </c>
      <c r="B12" s="14" t="s">
        <v>15</v>
      </c>
      <c r="C12" s="13"/>
      <c r="D12" s="13" t="s">
        <v>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 x14ac:dyDescent="0.3">
      <c r="A13" s="39" t="s">
        <v>16</v>
      </c>
      <c r="B13" s="40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 x14ac:dyDescent="0.3">
      <c r="A14" s="11" t="s">
        <v>17</v>
      </c>
      <c r="B14" s="14" t="s">
        <v>18</v>
      </c>
      <c r="C14" s="13"/>
      <c r="D14" s="13" t="s">
        <v>82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 x14ac:dyDescent="0.3">
      <c r="A15" s="11" t="s">
        <v>19</v>
      </c>
      <c r="B15" s="14" t="s">
        <v>20</v>
      </c>
      <c r="C15" s="13"/>
      <c r="D15" s="13" t="s">
        <v>82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 x14ac:dyDescent="0.3">
      <c r="A16" s="11"/>
      <c r="B16" s="14" t="s">
        <v>21</v>
      </c>
      <c r="C16" s="13" t="s">
        <v>92</v>
      </c>
      <c r="D16" s="13" t="s">
        <v>82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 x14ac:dyDescent="0.3">
      <c r="A17" s="39" t="s">
        <v>22</v>
      </c>
      <c r="B17" s="40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 x14ac:dyDescent="0.3">
      <c r="A18" s="11" t="s">
        <v>23</v>
      </c>
      <c r="B18" s="14" t="s">
        <v>24</v>
      </c>
      <c r="C18" s="13" t="s">
        <v>82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 x14ac:dyDescent="0.3">
      <c r="A19" s="11"/>
      <c r="B19" s="18" t="s">
        <v>25</v>
      </c>
      <c r="C19" s="13"/>
      <c r="D19" s="13" t="s">
        <v>82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 x14ac:dyDescent="0.3">
      <c r="A20" s="11"/>
      <c r="B20" s="18" t="s">
        <v>26</v>
      </c>
      <c r="C20" s="13"/>
      <c r="D20" s="13" t="s">
        <v>82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 x14ac:dyDescent="0.3">
      <c r="A21" s="11" t="s">
        <v>27</v>
      </c>
      <c r="B21" s="14" t="s">
        <v>28</v>
      </c>
      <c r="C21" s="13" t="s">
        <v>82</v>
      </c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 x14ac:dyDescent="0.3">
      <c r="A22" s="11" t="s">
        <v>29</v>
      </c>
      <c r="B22" s="14" t="s">
        <v>30</v>
      </c>
      <c r="C22" s="13"/>
      <c r="D22" s="13" t="s">
        <v>82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 x14ac:dyDescent="0.3">
      <c r="A23" s="11"/>
      <c r="B23" s="14" t="s">
        <v>31</v>
      </c>
      <c r="C23" s="13" t="s">
        <v>82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 x14ac:dyDescent="0.3">
      <c r="A24" s="39" t="s">
        <v>32</v>
      </c>
      <c r="B24" s="40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 x14ac:dyDescent="0.3">
      <c r="A25" s="17" t="s">
        <v>33</v>
      </c>
      <c r="B25" s="14" t="s">
        <v>34</v>
      </c>
      <c r="C25" s="13" t="s">
        <v>82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 x14ac:dyDescent="0.3">
      <c r="A26" s="11" t="s">
        <v>35</v>
      </c>
      <c r="B26" s="14" t="s">
        <v>36</v>
      </c>
      <c r="C26" s="13" t="s">
        <v>82</v>
      </c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 x14ac:dyDescent="0.3">
      <c r="A27" s="11"/>
      <c r="B27" s="14" t="s">
        <v>37</v>
      </c>
      <c r="C27" s="13"/>
      <c r="D27" s="13" t="s">
        <v>82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 x14ac:dyDescent="0.3">
      <c r="A28" s="39" t="s">
        <v>38</v>
      </c>
      <c r="B28" s="40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3">
      <c r="A29" s="11" t="s">
        <v>39</v>
      </c>
      <c r="B29" s="14" t="s">
        <v>40</v>
      </c>
      <c r="C29" s="13" t="s">
        <v>82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3">
      <c r="A30" s="11"/>
      <c r="B30" s="14" t="s">
        <v>41</v>
      </c>
      <c r="C30" s="13" t="s">
        <v>82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3">
      <c r="A31" s="11" t="s">
        <v>42</v>
      </c>
      <c r="B31" s="14" t="s">
        <v>43</v>
      </c>
      <c r="C31" s="13" t="s">
        <v>82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3">
      <c r="A32" s="11"/>
      <c r="B32" s="14" t="s">
        <v>44</v>
      </c>
      <c r="C32" s="13" t="s">
        <v>82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x14ac:dyDescent="0.3">
      <c r="A33" s="11"/>
      <c r="B33" s="14" t="s">
        <v>45</v>
      </c>
      <c r="C33" s="13"/>
      <c r="D33" s="13" t="s">
        <v>82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x14ac:dyDescent="0.3">
      <c r="A34" s="11" t="s">
        <v>46</v>
      </c>
      <c r="B34" s="14" t="s">
        <v>47</v>
      </c>
      <c r="C34" s="13" t="s">
        <v>82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 x14ac:dyDescent="0.3">
      <c r="A35" s="11"/>
      <c r="B35" s="14" t="s">
        <v>48</v>
      </c>
      <c r="C35" s="13"/>
      <c r="D35" s="13" t="s">
        <v>82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3">
      <c r="A36" s="11"/>
      <c r="B36" s="14" t="s">
        <v>49</v>
      </c>
      <c r="C36" s="13"/>
      <c r="D36" s="13" t="s">
        <v>82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3">
      <c r="A37" s="39" t="s">
        <v>50</v>
      </c>
      <c r="B37" s="40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3">
      <c r="A38" s="11" t="s">
        <v>51</v>
      </c>
      <c r="B38" s="14" t="s">
        <v>52</v>
      </c>
      <c r="C38" s="13"/>
      <c r="D38" s="13" t="s">
        <v>82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3">
      <c r="A39" s="11"/>
      <c r="B39" s="18" t="s">
        <v>53</v>
      </c>
      <c r="C39" s="13"/>
      <c r="D39" s="13" t="s">
        <v>82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3">
      <c r="A40" s="11" t="s">
        <v>54</v>
      </c>
      <c r="B40" s="14" t="s">
        <v>55</v>
      </c>
      <c r="C40" s="13" t="s">
        <v>82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x14ac:dyDescent="0.3">
      <c r="A41" s="11" t="s">
        <v>56</v>
      </c>
      <c r="B41" s="14" t="s">
        <v>57</v>
      </c>
      <c r="C41" s="13"/>
      <c r="D41" s="13" t="s">
        <v>82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 x14ac:dyDescent="0.3">
      <c r="A42" s="39" t="s">
        <v>58</v>
      </c>
      <c r="B42" s="40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x14ac:dyDescent="0.3">
      <c r="A43" s="11" t="s">
        <v>59</v>
      </c>
      <c r="B43" s="14" t="s">
        <v>60</v>
      </c>
      <c r="C43" s="13" t="s">
        <v>82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 x14ac:dyDescent="0.3">
      <c r="A44" s="11"/>
      <c r="B44" s="19" t="s">
        <v>61</v>
      </c>
      <c r="C44" s="13" t="s">
        <v>82</v>
      </c>
      <c r="D44" s="13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3">
      <c r="A45" s="11"/>
      <c r="B45" s="19" t="s">
        <v>62</v>
      </c>
      <c r="C45" s="13"/>
      <c r="D45" s="13" t="s">
        <v>82</v>
      </c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3">
      <c r="A46" s="21" t="s">
        <v>63</v>
      </c>
      <c r="B46" s="22" t="s">
        <v>64</v>
      </c>
      <c r="C46" s="13" t="s">
        <v>82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3">
      <c r="A47" s="31" t="s">
        <v>65</v>
      </c>
      <c r="B47" s="40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3">
      <c r="A48" s="11" t="s">
        <v>66</v>
      </c>
      <c r="B48" s="22" t="s">
        <v>67</v>
      </c>
      <c r="C48" s="13" t="s">
        <v>82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x14ac:dyDescent="0.3">
      <c r="A49" s="11"/>
      <c r="B49" s="22" t="s">
        <v>68</v>
      </c>
      <c r="C49" s="13"/>
      <c r="D49" s="13" t="s">
        <v>82</v>
      </c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 x14ac:dyDescent="0.3">
      <c r="A50" s="11"/>
      <c r="B50" s="22" t="s">
        <v>69</v>
      </c>
      <c r="C50" s="13" t="s">
        <v>82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3">
      <c r="A51" s="11"/>
      <c r="B51" s="22" t="s">
        <v>70</v>
      </c>
      <c r="C51" s="13" t="s">
        <v>82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 x14ac:dyDescent="0.3">
      <c r="A52" s="11"/>
      <c r="B52" s="22" t="s">
        <v>71</v>
      </c>
      <c r="C52" s="13" t="s">
        <v>82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3">
      <c r="A53" s="11"/>
      <c r="B53" s="22" t="s">
        <v>72</v>
      </c>
      <c r="C53" s="13"/>
      <c r="D53" s="13" t="s">
        <v>82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 x14ac:dyDescent="0.3">
      <c r="A54" s="11" t="s">
        <v>73</v>
      </c>
      <c r="B54" s="22" t="s">
        <v>74</v>
      </c>
      <c r="C54" s="13"/>
      <c r="D54" s="13" t="s">
        <v>82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3">
      <c r="A55" s="11"/>
      <c r="B55" s="22" t="s">
        <v>75</v>
      </c>
      <c r="C55" s="13" t="s">
        <v>82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3">
      <c r="A56" s="11" t="s">
        <v>76</v>
      </c>
      <c r="B56" s="22" t="s">
        <v>77</v>
      </c>
      <c r="C56" s="13" t="s">
        <v>82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 x14ac:dyDescent="0.3">
      <c r="A57" s="11"/>
      <c r="B57" s="14" t="s">
        <v>78</v>
      </c>
      <c r="C57" s="13" t="s">
        <v>82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5:25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5:25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5:25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5:25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5:25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5:25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5:25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5:25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5:25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5:25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5:25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5:25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5:25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5:25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5:25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5:25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5:25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5:25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5:25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5:25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5:25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5:25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5:25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5:25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5:25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5:25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5:25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5:25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5:25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5:25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5:25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5:25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5:25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5:25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5:25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5:25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5:25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5:25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5:25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5:25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5:25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5:25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5:25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5:25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5:25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5:25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5:25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5:25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5:25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5:25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5:25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5:25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5:25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5:25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5:25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5:25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5:25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5:25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5:25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5:25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5:25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5:25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5:25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5:25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5:25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5:25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5:25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5:25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5:25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5:25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5:25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5:25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5:25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5:25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5:25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5:25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5:25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5:25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5:25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5:25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5:25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5:25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5:25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5:25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5:25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5:25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5:25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5:25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5:25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5:25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5:25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5:25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5:25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5:25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5:25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5:25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5:25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5:25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5:25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5:25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5:25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5:25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5:25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5:25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5:25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5:25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5:25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5:25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5:25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5:25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5:25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5:25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5:25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5:25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5:25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5:25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5:25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5:25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5:25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5:25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5:25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5:25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5:25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5:25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5:25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5:25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5:25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5:25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5:25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5:25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5:25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5:25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5:25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5:25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5:25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5:25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5:25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5:25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5:25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5:25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5:25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5:25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5:25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5:25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5:25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5:25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5:25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5:25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5:25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5:25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5:25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5:25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5:25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5:25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5:25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5:25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5:25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5:25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5:25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5:25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5:25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5:25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5:25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5:25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5:25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5:25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5:25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5:25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5:25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5:25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5:25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5:25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5:25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5:25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5:25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5:25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5:25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5:25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5:25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5:25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5:25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5:25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5:25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5:25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5:25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5:25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5:25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5:25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5:25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5:25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5:25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5:25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5:25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5:25" ht="15.75" customHeight="1" x14ac:dyDescent="0.25"/>
    <row r="259" spans="5:25" ht="15.75" customHeight="1" x14ac:dyDescent="0.25"/>
    <row r="260" spans="5:25" ht="15.75" customHeight="1" x14ac:dyDescent="0.25"/>
    <row r="261" spans="5:25" ht="15.75" customHeight="1" x14ac:dyDescent="0.25"/>
    <row r="262" spans="5:25" ht="15.75" customHeight="1" x14ac:dyDescent="0.25"/>
    <row r="263" spans="5:25" ht="15.75" customHeight="1" x14ac:dyDescent="0.25"/>
    <row r="264" spans="5:25" ht="15.75" customHeight="1" x14ac:dyDescent="0.25"/>
    <row r="265" spans="5:25" ht="15.75" customHeight="1" x14ac:dyDescent="0.25"/>
    <row r="266" spans="5:25" ht="15.75" customHeight="1" x14ac:dyDescent="0.25"/>
    <row r="267" spans="5:25" ht="15.75" customHeight="1" x14ac:dyDescent="0.25"/>
    <row r="268" spans="5:25" ht="15.75" customHeight="1" x14ac:dyDescent="0.25"/>
    <row r="269" spans="5:25" ht="15.75" customHeight="1" x14ac:dyDescent="0.25"/>
    <row r="270" spans="5:25" ht="15.75" customHeight="1" x14ac:dyDescent="0.25"/>
    <row r="271" spans="5:25" ht="15.75" customHeight="1" x14ac:dyDescent="0.25"/>
    <row r="272" spans="5:2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E6CE-119D-4B18-8D21-ABFEA1D1CD66}">
  <dimension ref="A1:Z1001"/>
  <sheetViews>
    <sheetView showGridLines="0" workbookViewId="0">
      <selection activeCell="D16" sqref="D16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4.25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"/>
      <c r="B2" s="4" t="s">
        <v>1</v>
      </c>
      <c r="C2" s="5">
        <f t="shared" ref="C2:D2" si="0">+COUNTA(C4:C57)</f>
        <v>37</v>
      </c>
      <c r="D2" s="5">
        <f t="shared" si="0"/>
        <v>7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93</v>
      </c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31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8" t="s">
        <v>6</v>
      </c>
      <c r="C5" s="13" t="s">
        <v>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8" t="s">
        <v>7</v>
      </c>
      <c r="C6" s="13" t="s">
        <v>2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8" t="s">
        <v>8</v>
      </c>
      <c r="C7" s="13" t="s">
        <v>2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3" t="s">
        <v>2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31" t="s">
        <v>10</v>
      </c>
      <c r="B9" s="28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8" t="s">
        <v>11</v>
      </c>
      <c r="C10" s="13" t="s">
        <v>2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8" t="s">
        <v>13</v>
      </c>
      <c r="C11" s="13"/>
      <c r="D11" s="13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3" t="s">
        <v>2</v>
      </c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31" t="s">
        <v>16</v>
      </c>
      <c r="B13" s="28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3" t="s">
        <v>2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3" t="s">
        <v>2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3" t="s">
        <v>2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31" t="s">
        <v>22</v>
      </c>
      <c r="B17" s="28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3" t="s">
        <v>2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3" t="s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/>
      <c r="D20" s="13" t="s">
        <v>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/>
      <c r="D21" s="13" t="s">
        <v>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/>
      <c r="D22" s="13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3"/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31" t="s">
        <v>32</v>
      </c>
      <c r="B24" s="28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3" t="s">
        <v>2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3" t="s">
        <v>2</v>
      </c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3" t="s">
        <v>2</v>
      </c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31" t="s">
        <v>38</v>
      </c>
      <c r="B28" s="28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3" t="s">
        <v>2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3" t="s">
        <v>2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3" t="s">
        <v>2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3" t="s">
        <v>2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3" t="s">
        <v>2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3" t="s">
        <v>2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 t="s">
        <v>2</v>
      </c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3" t="s">
        <v>2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31" t="s">
        <v>50</v>
      </c>
      <c r="B37" s="28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3"/>
      <c r="D38" s="13" t="s">
        <v>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3" t="s">
        <v>2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3" t="s">
        <v>2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/>
      <c r="D41" s="13" t="s">
        <v>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31" t="s">
        <v>58</v>
      </c>
      <c r="B42" s="28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3" t="s">
        <v>2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 t="s">
        <v>2</v>
      </c>
      <c r="D44" s="13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3" t="s">
        <v>2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3" t="s">
        <v>2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28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3" t="s">
        <v>2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3" t="s">
        <v>2</v>
      </c>
      <c r="D49" s="13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3" t="s">
        <v>2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3" t="s">
        <v>2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3" t="s">
        <v>2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3" t="s">
        <v>2</v>
      </c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 t="s">
        <v>2</v>
      </c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3" t="s">
        <v>2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3" t="s">
        <v>2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3" t="s">
        <v>2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7000-C2E4-4342-9CA9-FEF66AEEF1C5}">
  <dimension ref="A1:Z1001"/>
  <sheetViews>
    <sheetView showGridLines="0" workbookViewId="0">
      <selection activeCell="D16" sqref="D16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B2" s="4" t="s">
        <v>1</v>
      </c>
      <c r="C2" s="5">
        <f t="shared" ref="C2:D2" si="0">+COUNTA(C4:C57)</f>
        <v>35</v>
      </c>
      <c r="D2" s="5">
        <f t="shared" si="0"/>
        <v>10</v>
      </c>
      <c r="E2" s="6" t="str">
        <f>+IF(C2&gt;30,"NIVEL CONSOLIDADO",IF(C2&gt;15,"NIVEL INTERMEDIO","NIVEL BÁSICO"))</f>
        <v>NIVEL CONSOLIDADO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94</v>
      </c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3" t="s">
        <v>82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3" t="s">
        <v>82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3" t="s">
        <v>82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3" t="s">
        <v>82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7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13" t="s">
        <v>82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13" t="s">
        <v>82</v>
      </c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3" t="s">
        <v>82</v>
      </c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7" t="s">
        <v>16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3" t="s">
        <v>82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3" t="s">
        <v>82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3" t="s">
        <v>82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7" t="s">
        <v>22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3" t="s">
        <v>82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3" t="s">
        <v>82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/>
      <c r="D20" s="13" t="s">
        <v>82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 t="s">
        <v>82</v>
      </c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/>
      <c r="D22" s="13" t="s">
        <v>82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3" t="s">
        <v>82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3" t="s">
        <v>82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3" t="s">
        <v>82</v>
      </c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3" t="s">
        <v>82</v>
      </c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7" t="s">
        <v>38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3" t="s">
        <v>82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3" t="s">
        <v>82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3" t="s">
        <v>82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3" t="s">
        <v>82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3" t="s">
        <v>82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3" t="s">
        <v>82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/>
      <c r="D35" s="13" t="s">
        <v>82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3"/>
      <c r="D36" s="13" t="s">
        <v>82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7" t="s">
        <v>50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3" t="s">
        <v>82</v>
      </c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3" t="s">
        <v>82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3" t="s">
        <v>82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 t="s">
        <v>82</v>
      </c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58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3"/>
      <c r="D43" s="13" t="s">
        <v>82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/>
      <c r="D44" s="13" t="s">
        <v>82</v>
      </c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3" t="s">
        <v>82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3" t="s">
        <v>82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3"/>
      <c r="D48" s="13" t="s">
        <v>82</v>
      </c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3"/>
      <c r="D49" s="13" t="s">
        <v>82</v>
      </c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3" t="s">
        <v>82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3" t="s">
        <v>82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3" t="s">
        <v>82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3" t="s">
        <v>82</v>
      </c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/>
      <c r="D54" s="13" t="s">
        <v>82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3" t="s">
        <v>82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3" t="s">
        <v>82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3" t="s">
        <v>82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3915-355E-4F7D-9334-E564B990C622}">
  <dimension ref="A1:Z1001"/>
  <sheetViews>
    <sheetView showGridLines="0" workbookViewId="0">
      <selection activeCell="A4" sqref="A4"/>
    </sheetView>
  </sheetViews>
  <sheetFormatPr baseColWidth="10" defaultColWidth="12.59765625" defaultRowHeight="15" customHeight="1" x14ac:dyDescent="0.25"/>
  <cols>
    <col min="1" max="1" width="36.09765625" style="25" customWidth="1"/>
    <col min="2" max="2" width="83.69921875" style="25" customWidth="1"/>
    <col min="3" max="4" width="4.09765625" style="25" customWidth="1"/>
    <col min="5" max="5" width="16.69921875" style="25" customWidth="1"/>
    <col min="6" max="9" width="10.09765625" style="25" customWidth="1"/>
    <col min="10" max="26" width="9.3984375" style="25" customWidth="1"/>
    <col min="27" max="16384" width="12.59765625" style="25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B2" s="4" t="s">
        <v>1</v>
      </c>
      <c r="C2" s="5">
        <f t="shared" ref="C2:D2" si="0">+COUNTA(C4:C57)</f>
        <v>30</v>
      </c>
      <c r="D2" s="5">
        <f t="shared" si="0"/>
        <v>15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95</v>
      </c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7" t="s">
        <v>4</v>
      </c>
      <c r="B4" s="28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3" t="s">
        <v>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3" t="s">
        <v>2</v>
      </c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3" t="s">
        <v>2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3" t="s">
        <v>2</v>
      </c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7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83</v>
      </c>
      <c r="B10" s="14" t="s">
        <v>11</v>
      </c>
      <c r="C10" s="13" t="s">
        <v>2</v>
      </c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12</v>
      </c>
      <c r="B11" s="14" t="s">
        <v>13</v>
      </c>
      <c r="C11" s="13"/>
      <c r="D11" s="13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14</v>
      </c>
      <c r="B12" s="14" t="s">
        <v>15</v>
      </c>
      <c r="C12" s="13"/>
      <c r="D12" s="13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7" t="s">
        <v>16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17</v>
      </c>
      <c r="B14" s="14" t="s">
        <v>18</v>
      </c>
      <c r="C14" s="13" t="s">
        <v>2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19</v>
      </c>
      <c r="B15" s="14" t="s">
        <v>20</v>
      </c>
      <c r="C15" s="13" t="s">
        <v>2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21</v>
      </c>
      <c r="C16" s="13"/>
      <c r="D16" s="13" t="s">
        <v>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7" t="s">
        <v>22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23</v>
      </c>
      <c r="B18" s="14" t="s">
        <v>24</v>
      </c>
      <c r="C18" s="13" t="s">
        <v>2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25</v>
      </c>
      <c r="C19" s="13"/>
      <c r="D19" s="13" t="s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26</v>
      </c>
      <c r="C20" s="13" t="s">
        <v>2</v>
      </c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27</v>
      </c>
      <c r="B21" s="14" t="s">
        <v>28</v>
      </c>
      <c r="C21" s="13"/>
      <c r="D21" s="13" t="s">
        <v>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29</v>
      </c>
      <c r="B22" s="14" t="s">
        <v>30</v>
      </c>
      <c r="C22" s="13"/>
      <c r="D22" s="13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31</v>
      </c>
      <c r="C23" s="13" t="s">
        <v>2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7" t="s">
        <v>32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33</v>
      </c>
      <c r="B25" s="14" t="s">
        <v>34</v>
      </c>
      <c r="C25" s="13" t="s">
        <v>2</v>
      </c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35</v>
      </c>
      <c r="B26" s="14" t="s">
        <v>36</v>
      </c>
      <c r="C26" s="13"/>
      <c r="D26" s="13" t="s">
        <v>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37</v>
      </c>
      <c r="C27" s="13"/>
      <c r="D27" s="13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7" t="s">
        <v>38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39</v>
      </c>
      <c r="B29" s="14" t="s">
        <v>40</v>
      </c>
      <c r="C29" s="13" t="s">
        <v>2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41</v>
      </c>
      <c r="C30" s="13" t="s">
        <v>2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42</v>
      </c>
      <c r="B31" s="14" t="s">
        <v>43</v>
      </c>
      <c r="C31" s="13" t="s">
        <v>2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44</v>
      </c>
      <c r="C32" s="13" t="s">
        <v>2</v>
      </c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45</v>
      </c>
      <c r="C33" s="13" t="s">
        <v>2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46</v>
      </c>
      <c r="B34" s="14" t="s">
        <v>47</v>
      </c>
      <c r="C34" s="13" t="s">
        <v>2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48</v>
      </c>
      <c r="C35" s="13"/>
      <c r="D35" s="13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49</v>
      </c>
      <c r="C36" s="13" t="s">
        <v>2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7" t="s">
        <v>50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51</v>
      </c>
      <c r="B38" s="14" t="s">
        <v>52</v>
      </c>
      <c r="C38" s="13"/>
      <c r="D38" s="13" t="s">
        <v>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53</v>
      </c>
      <c r="C39" s="13"/>
      <c r="D39" s="13" t="s">
        <v>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54</v>
      </c>
      <c r="B40" s="14" t="s">
        <v>55</v>
      </c>
      <c r="C40" s="13" t="s">
        <v>2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56</v>
      </c>
      <c r="B41" s="14" t="s">
        <v>57</v>
      </c>
      <c r="C41" s="13"/>
      <c r="D41" s="13" t="s">
        <v>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58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59</v>
      </c>
      <c r="B43" s="14" t="s">
        <v>60</v>
      </c>
      <c r="C43" s="13" t="s">
        <v>2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61</v>
      </c>
      <c r="C44" s="13" t="s">
        <v>2</v>
      </c>
      <c r="D44" s="13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62</v>
      </c>
      <c r="C45" s="13"/>
      <c r="D45" s="13" t="s">
        <v>3</v>
      </c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63</v>
      </c>
      <c r="B46" s="22" t="s">
        <v>64</v>
      </c>
      <c r="C46" s="13" t="s">
        <v>2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31" t="s">
        <v>65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3" t="s">
        <v>2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3" t="s">
        <v>2</v>
      </c>
      <c r="D49" s="13"/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3" t="s">
        <v>2</v>
      </c>
      <c r="D50" s="13"/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3" t="s">
        <v>2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3" t="s">
        <v>2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3"/>
      <c r="D53" s="13" t="s"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/>
      <c r="D54" s="13" t="s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3" t="s">
        <v>2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3" t="s">
        <v>2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3" t="s">
        <v>2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Consolidado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[DPP] - Alex Chambers Mejía</dc:creator>
  <cp:lastModifiedBy>[DPP] - Alex Chambers Mejía</cp:lastModifiedBy>
  <dcterms:created xsi:type="dcterms:W3CDTF">2020-10-04T03:26:46Z</dcterms:created>
  <dcterms:modified xsi:type="dcterms:W3CDTF">2021-01-13T18:39:51Z</dcterms:modified>
</cp:coreProperties>
</file>